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xel\Documents\Invest\Aktien\Tools\DIY Tools\"/>
    </mc:Choice>
  </mc:AlternateContent>
  <bookViews>
    <workbookView xWindow="0" yWindow="0" windowWidth="20490" windowHeight="7755"/>
  </bookViews>
  <sheets>
    <sheet name="Titel und Disclaimer" sheetId="2" r:id="rId1"/>
    <sheet name="Liquidationswert (NCAV)"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E34" i="1"/>
  <c r="E35" i="1" s="1"/>
  <c r="G39" i="1"/>
  <c r="D34" i="1"/>
  <c r="G33" i="1"/>
  <c r="G28" i="1"/>
  <c r="G27" i="1"/>
  <c r="G26" i="1"/>
  <c r="G24" i="1"/>
  <c r="G23" i="1"/>
  <c r="G22" i="1"/>
  <c r="G21" i="1"/>
  <c r="G20" i="1"/>
  <c r="G19" i="1"/>
  <c r="G18" i="1"/>
  <c r="G17" i="1"/>
  <c r="G16" i="1"/>
  <c r="G15" i="1"/>
  <c r="G14" i="1"/>
  <c r="E25" i="1"/>
  <c r="D20" i="1" l="1"/>
  <c r="D24" i="1"/>
  <c r="D16" i="1"/>
  <c r="D29" i="1"/>
  <c r="D27" i="1"/>
  <c r="D21" i="1"/>
  <c r="D17" i="1"/>
  <c r="D13" i="1"/>
  <c r="D22" i="1"/>
  <c r="D18" i="1"/>
  <c r="D14" i="1"/>
  <c r="D28" i="1"/>
  <c r="D23" i="1"/>
  <c r="D19" i="1"/>
  <c r="D15" i="1"/>
  <c r="G13" i="1"/>
  <c r="G25" i="1" s="1"/>
  <c r="G29" i="1" s="1"/>
  <c r="G34" i="1" s="1"/>
  <c r="E6" i="1"/>
  <c r="H6" i="1" s="1"/>
  <c r="E40" i="1"/>
  <c r="E41" i="1"/>
  <c r="G40" i="1" l="1"/>
  <c r="F6" i="1"/>
  <c r="G35" i="1"/>
  <c r="G41" i="1" s="1"/>
</calcChain>
</file>

<file path=xl/sharedStrings.xml><?xml version="1.0" encoding="utf-8"?>
<sst xmlns="http://schemas.openxmlformats.org/spreadsheetml/2006/main" count="101" uniqueCount="80">
  <si>
    <t>Net Net Bewertung (Liquidationswert)</t>
  </si>
  <si>
    <t>Geschäftsjahr:</t>
  </si>
  <si>
    <t>NCAV</t>
  </si>
  <si>
    <t>NNWC</t>
  </si>
  <si>
    <t>Kurs</t>
  </si>
  <si>
    <t>MOS</t>
  </si>
  <si>
    <t>Währung:</t>
  </si>
  <si>
    <t>Einheit:</t>
  </si>
  <si>
    <t>Währung / Einheit:</t>
  </si>
  <si>
    <t>Net Net Bewertung</t>
  </si>
  <si>
    <t>Liquidationswert</t>
  </si>
  <si>
    <t>Item</t>
  </si>
  <si>
    <t>Bezeichnung</t>
  </si>
  <si>
    <t>Unit/Einheit</t>
  </si>
  <si>
    <t>Discount/ Abschlag</t>
  </si>
  <si>
    <t>Net Net Working Capital</t>
  </si>
  <si>
    <t>Current Assets</t>
  </si>
  <si>
    <t>Umlaufvermögen</t>
  </si>
  <si>
    <t>Inventories</t>
  </si>
  <si>
    <t>Vorräte</t>
  </si>
  <si>
    <t>Trade Receivables / Accounts Receivable</t>
  </si>
  <si>
    <t>Forderungen aus Lieferungen und Leistungen</t>
  </si>
  <si>
    <t>Construction Contract and Service Business Receivables</t>
  </si>
  <si>
    <t>Forderungen aus Auftragsfertigung / Dienstleistungsgeschäft</t>
  </si>
  <si>
    <t>Income Tax Claims</t>
  </si>
  <si>
    <t>Ertragssteueransprüche</t>
  </si>
  <si>
    <t>Short-term Investments / Marketable Securities</t>
  </si>
  <si>
    <t>Kurzfristige Anlagen</t>
  </si>
  <si>
    <t>Other Financial Assets</t>
  </si>
  <si>
    <t>Sonstige finanzielle Vermögenswerte</t>
  </si>
  <si>
    <t>Other Current Assets</t>
  </si>
  <si>
    <t>Sonstige Vermögenswerte</t>
  </si>
  <si>
    <t>Cash &amp; Cash Equivalents</t>
  </si>
  <si>
    <t>Zahlungsmittel &amp; Äquivalente</t>
  </si>
  <si>
    <t>Prepayments</t>
  </si>
  <si>
    <t>Geleistete Vorauszahlungen</t>
  </si>
  <si>
    <t>Assets of a Business held for Sale</t>
  </si>
  <si>
    <t>Zur Veräußerung gehaltene Vermögenswerte</t>
  </si>
  <si>
    <t>Current Liabilities</t>
  </si>
  <si>
    <t>Kurzfristige Schulden</t>
  </si>
  <si>
    <t>Working Capital</t>
  </si>
  <si>
    <t>USD million</t>
  </si>
  <si>
    <t>Non-current Liabilities</t>
  </si>
  <si>
    <t>Langfristige Schulden</t>
  </si>
  <si>
    <t>Preferred Stock</t>
  </si>
  <si>
    <t>Vorzugsaktien</t>
  </si>
  <si>
    <t>Off-Balance Sheet Liabilities</t>
  </si>
  <si>
    <t>Off-Balance Sheet Schulden</t>
  </si>
  <si>
    <t>Liquidation Value</t>
  </si>
  <si>
    <t>Je Aktie</t>
  </si>
  <si>
    <t>Shares Outstanding (basic)</t>
  </si>
  <si>
    <t>Umlaufende Aktien (unverwässert)</t>
  </si>
  <si>
    <t>Mio. Stück</t>
  </si>
  <si>
    <t>Margin of Safety</t>
  </si>
  <si>
    <t>Sicherheitsmarge</t>
  </si>
  <si>
    <t>%</t>
  </si>
  <si>
    <t>in EUR</t>
  </si>
  <si>
    <t>Exchange Rate</t>
  </si>
  <si>
    <t>Wechselkurs</t>
  </si>
  <si>
    <t>USD/EUR</t>
  </si>
  <si>
    <t>EUR/Aktie</t>
  </si>
  <si>
    <r>
      <t>Cash and Equivalents</t>
    </r>
    <r>
      <rPr>
        <sz val="13"/>
        <color rgb="FF474647"/>
        <rFont val="Arial"/>
        <family val="2"/>
      </rPr>
      <t xml:space="preserve"> @ 100%</t>
    </r>
  </si>
  <si>
    <r>
      <t>Short Term Investments</t>
    </r>
    <r>
      <rPr>
        <sz val="13"/>
        <color rgb="FF474647"/>
        <rFont val="Arial"/>
        <family val="2"/>
      </rPr>
      <t xml:space="preserve"> @ 90%</t>
    </r>
  </si>
  <si>
    <r>
      <t>Receivables</t>
    </r>
    <r>
      <rPr>
        <sz val="13"/>
        <color rgb="FF474647"/>
        <rFont val="Arial"/>
        <family val="2"/>
      </rPr>
      <t xml:space="preserve"> @ 75%</t>
    </r>
  </si>
  <si>
    <r>
      <t>Inventory</t>
    </r>
    <r>
      <rPr>
        <sz val="13"/>
        <color rgb="FF474647"/>
        <rFont val="Arial"/>
        <family val="2"/>
      </rPr>
      <t xml:space="preserve"> @ 50%</t>
    </r>
  </si>
  <si>
    <r>
      <t>Prepaid expenses</t>
    </r>
    <r>
      <rPr>
        <sz val="13"/>
        <color rgb="FF474647"/>
        <rFont val="Arial"/>
        <family val="2"/>
      </rPr>
      <t xml:space="preserve"> @ 25%</t>
    </r>
  </si>
  <si>
    <r>
      <t>Deferred Tax Assets</t>
    </r>
    <r>
      <rPr>
        <sz val="13"/>
        <color rgb="FF474647"/>
        <rFont val="Arial"/>
        <family val="2"/>
      </rPr>
      <t xml:space="preserve"> @ 0%</t>
    </r>
  </si>
  <si>
    <t>Microsoft Inc.</t>
  </si>
  <si>
    <t>MSFT</t>
  </si>
  <si>
    <t>USD</t>
  </si>
  <si>
    <t>million</t>
  </si>
  <si>
    <t>DIY Investor</t>
  </si>
  <si>
    <t>diyinvestor.de</t>
  </si>
  <si>
    <t>axel@diyinvestor.de</t>
  </si>
  <si>
    <t>Luegplatz 2</t>
  </si>
  <si>
    <t>40545 Düsseldorf</t>
  </si>
  <si>
    <t>DISCLAIMER</t>
  </si>
  <si>
    <t>Die Inhalte dieses Dokumentes wurden mit größtmöglicher Sorgfalt und nach bestem Gewissen erstellt. DIY Investor übernimmt jedoch keine Gewähr für die Aktualität, Vollständigkeit und Richtigkeit der bereitgestellten Informationen.</t>
  </si>
  <si>
    <t>Die hier veröffentlichten Inhalte, Werke und bereitgestellten Informationen unterliegen dem deutschen Urheberrecht und Leistungsschutzrecht. Jede Art der Vervielfältigung, Bearbeitung, Verbreitung, Einspeicherung und jede Art der Verwertung außerhalb der Grenzen des Urheberrechts bedarf der vorherigen schriftlichen Zustimmung des jeweiligen Rechteinhabers. Das unerlaubte Kopieren/Speichern der bereitgestellten Informationen ist nicht gestattet.</t>
  </si>
  <si>
    <t>NCAV - Bewertung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</si>
</sst>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dd\.mm\.yy;@"/>
    <numFmt numFmtId="165" formatCode="0.0%"/>
    <numFmt numFmtId="166" formatCode="_(* #,##0_);_(* \(#,##0\);_(* &quot;-&quot;??_);_(@_)"/>
  </numFmts>
  <fonts count="21">
    <font>
      <sz val="10"/>
      <name val="Arial"/>
    </font>
    <font>
      <sz val="10"/>
      <name val="Arial"/>
    </font>
    <font>
      <sz val="10"/>
      <name val="Arial"/>
      <family val="2"/>
    </font>
    <font>
      <b/>
      <sz val="20"/>
      <name val="Arial"/>
      <family val="2"/>
    </font>
    <font>
      <b/>
      <sz val="16"/>
      <color rgb="FF2C5581"/>
      <name val="Arial"/>
      <family val="2"/>
    </font>
    <font>
      <b/>
      <sz val="10"/>
      <name val="Arial"/>
      <family val="2"/>
    </font>
    <font>
      <b/>
      <sz val="16"/>
      <name val="Arial"/>
      <family val="2"/>
    </font>
    <font>
      <sz val="10"/>
      <name val="Geneva"/>
    </font>
    <font>
      <b/>
      <sz val="14"/>
      <name val="Arial"/>
      <family val="2"/>
    </font>
    <font>
      <i/>
      <sz val="12"/>
      <name val="Arial"/>
      <family val="2"/>
    </font>
    <font>
      <b/>
      <sz val="10"/>
      <color theme="4" tint="-0.499984740745262"/>
      <name val="Arial"/>
      <family val="2"/>
    </font>
    <font>
      <sz val="8"/>
      <name val="Arial"/>
      <family val="2"/>
    </font>
    <font>
      <sz val="10"/>
      <color theme="1"/>
      <name val="Arial"/>
      <family val="2"/>
    </font>
    <font>
      <b/>
      <sz val="12"/>
      <color theme="1"/>
      <name val="Arial"/>
      <family val="2"/>
    </font>
    <font>
      <sz val="12"/>
      <color theme="1"/>
      <name val="Arial"/>
      <family val="2"/>
    </font>
    <font>
      <b/>
      <sz val="12"/>
      <name val="Arial"/>
      <family val="2"/>
    </font>
    <font>
      <b/>
      <sz val="13"/>
      <color rgb="FF474647"/>
      <name val="Arial"/>
      <family val="2"/>
    </font>
    <font>
      <sz val="13"/>
      <color rgb="FF474647"/>
      <name val="Arial"/>
      <family val="2"/>
    </font>
    <font>
      <b/>
      <sz val="24"/>
      <name val="Arial"/>
      <family val="2"/>
    </font>
    <font>
      <u/>
      <sz val="10"/>
      <color indexed="12"/>
      <name val="Arial"/>
      <family val="2"/>
    </font>
    <font>
      <sz val="8"/>
      <color rgb="FF2A2A2A"/>
      <name val="Helvetica"/>
    </font>
  </fonts>
  <fills count="7">
    <fill>
      <patternFill patternType="none"/>
    </fill>
    <fill>
      <patternFill patternType="gray125"/>
    </fill>
    <fill>
      <patternFill patternType="solid">
        <fgColor theme="6" tint="0.79998168889431442"/>
        <bgColor theme="6" tint="0.79998168889431442"/>
      </patternFill>
    </fill>
    <fill>
      <patternFill patternType="solid">
        <fgColor rgb="FFFFFF99"/>
        <bgColor indexed="64"/>
      </patternFill>
    </fill>
    <fill>
      <patternFill patternType="solid">
        <fgColor rgb="FFFFFF99"/>
        <bgColor theme="6" tint="0.79998168889431442"/>
      </patternFill>
    </fill>
    <fill>
      <patternFill patternType="solid">
        <fgColor theme="0"/>
        <bgColor theme="6" tint="0.79998168889431442"/>
      </patternFill>
    </fill>
    <fill>
      <patternFill patternType="solid">
        <fgColor rgb="FFFFFFFF"/>
        <bgColor indexed="64"/>
      </patternFill>
    </fill>
  </fills>
  <borders count="14">
    <border>
      <left/>
      <right/>
      <top/>
      <bottom/>
      <diagonal/>
    </border>
    <border>
      <left/>
      <right/>
      <top/>
      <bottom style="medium">
        <color indexed="64"/>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0" tint="-0.249977111117893"/>
      </right>
      <top/>
      <bottom style="thin">
        <color theme="2" tint="-0.249977111117893"/>
      </bottom>
      <diagonal/>
    </border>
    <border>
      <left style="thin">
        <color theme="6"/>
      </left>
      <right/>
      <top style="thin">
        <color theme="6"/>
      </top>
      <bottom/>
      <diagonal/>
    </border>
    <border>
      <left style="thin">
        <color theme="6"/>
      </left>
      <right style="thin">
        <color theme="0" tint="-0.249977111117893"/>
      </right>
      <top style="thin">
        <color theme="6"/>
      </top>
      <bottom/>
      <diagonal/>
    </border>
    <border>
      <left style="thin">
        <color theme="6"/>
      </left>
      <right/>
      <top style="medium">
        <color theme="6"/>
      </top>
      <bottom/>
      <diagonal/>
    </border>
    <border>
      <left style="thin">
        <color theme="6"/>
      </left>
      <right style="thin">
        <color theme="0" tint="-0.249977111117893"/>
      </right>
      <top style="medium">
        <color theme="6"/>
      </top>
      <bottom/>
      <diagonal/>
    </border>
    <border>
      <left style="thin">
        <color theme="6"/>
      </left>
      <right/>
      <top style="thin">
        <color theme="6"/>
      </top>
      <bottom style="thin">
        <color theme="0" tint="-0.34998626667073579"/>
      </bottom>
      <diagonal/>
    </border>
    <border>
      <left style="thin">
        <color theme="6"/>
      </left>
      <right style="thin">
        <color theme="0" tint="-0.249977111117893"/>
      </right>
      <top style="thin">
        <color theme="6"/>
      </top>
      <bottom style="thin">
        <color theme="0" tint="-0.34998626667073579"/>
      </bottom>
      <diagonal/>
    </border>
  </borders>
  <cellStyleXfs count="5">
    <xf numFmtId="0" fontId="0" fillId="0" borderId="0"/>
    <xf numFmtId="43" fontId="1" fillId="0" borderId="0" applyFont="0" applyFill="0" applyBorder="0" applyAlignment="0" applyProtection="0"/>
    <xf numFmtId="9" fontId="2" fillId="0" borderId="0" applyFont="0" applyFill="0" applyBorder="0" applyAlignment="0" applyProtection="0"/>
    <xf numFmtId="0" fontId="7" fillId="0" borderId="0"/>
    <xf numFmtId="0" fontId="19" fillId="0" borderId="0" applyNumberFormat="0" applyFill="0" applyBorder="0" applyAlignment="0" applyProtection="0">
      <alignment vertical="top"/>
      <protection locked="0"/>
    </xf>
  </cellStyleXfs>
  <cellXfs count="54">
    <xf numFmtId="0" fontId="0" fillId="0" borderId="0" xfId="0"/>
    <xf numFmtId="0" fontId="2" fillId="0" borderId="0" xfId="0" applyFont="1" applyFill="1"/>
    <xf numFmtId="0" fontId="3" fillId="0" borderId="0" xfId="0" applyFont="1" applyFill="1"/>
    <xf numFmtId="0" fontId="2" fillId="0" borderId="1" xfId="0" applyFont="1" applyFill="1" applyBorder="1"/>
    <xf numFmtId="0" fontId="4" fillId="0" borderId="0" xfId="0" applyFont="1" applyFill="1" applyBorder="1"/>
    <xf numFmtId="164" fontId="0" fillId="0" borderId="0" xfId="0" applyNumberFormat="1" applyFill="1" applyAlignment="1">
      <alignment horizontal="left"/>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2" fillId="0" borderId="0" xfId="0" applyFont="1"/>
    <xf numFmtId="2" fontId="6" fillId="0" borderId="5" xfId="0" applyNumberFormat="1" applyFont="1" applyFill="1" applyBorder="1" applyAlignment="1">
      <alignment horizontal="center"/>
    </xf>
    <xf numFmtId="2" fontId="6" fillId="0" borderId="6" xfId="0" applyNumberFormat="1" applyFont="1" applyFill="1" applyBorder="1" applyAlignment="1">
      <alignment horizontal="center"/>
    </xf>
    <xf numFmtId="165" fontId="6" fillId="0" borderId="7" xfId="2" applyNumberFormat="1" applyFont="1" applyFill="1" applyBorder="1" applyAlignment="1">
      <alignment horizontal="center"/>
    </xf>
    <xf numFmtId="14" fontId="0" fillId="0" borderId="0" xfId="0" applyNumberFormat="1" applyAlignment="1">
      <alignment horizontal="left"/>
    </xf>
    <xf numFmtId="0" fontId="0" fillId="0" borderId="0" xfId="0" applyFill="1"/>
    <xf numFmtId="0" fontId="2" fillId="0" borderId="0" xfId="0" applyFont="1" applyFill="1" applyBorder="1"/>
    <xf numFmtId="0" fontId="0" fillId="0" borderId="0" xfId="0" applyAlignment="1">
      <alignment horizontal="left"/>
    </xf>
    <xf numFmtId="0" fontId="8" fillId="0" borderId="0" xfId="3" applyFont="1" applyFill="1" applyBorder="1" applyAlignment="1">
      <alignment horizontal="left"/>
    </xf>
    <xf numFmtId="0" fontId="2" fillId="0" borderId="0" xfId="3" applyFont="1" applyFill="1" applyBorder="1"/>
    <xf numFmtId="0" fontId="5" fillId="0" borderId="0" xfId="3" applyFont="1" applyFill="1" applyBorder="1" applyAlignment="1">
      <alignment horizontal="center"/>
    </xf>
    <xf numFmtId="0" fontId="9" fillId="0" borderId="0" xfId="3" applyFont="1" applyFill="1" applyBorder="1" applyAlignment="1">
      <alignment horizontal="left"/>
    </xf>
    <xf numFmtId="0" fontId="10" fillId="0" borderId="8" xfId="3" applyNumberFormat="1" applyFont="1" applyBorder="1" applyAlignment="1">
      <alignment horizontal="left" wrapText="1"/>
    </xf>
    <xf numFmtId="0" fontId="10" fillId="0" borderId="9" xfId="3" applyNumberFormat="1" applyFont="1" applyBorder="1" applyAlignment="1">
      <alignment horizontal="center" wrapText="1"/>
    </xf>
    <xf numFmtId="0" fontId="11" fillId="0" borderId="0" xfId="3" applyFont="1" applyFill="1" applyBorder="1"/>
    <xf numFmtId="0" fontId="12" fillId="2" borderId="10" xfId="3" applyNumberFormat="1" applyFont="1" applyFill="1" applyBorder="1" applyAlignment="1">
      <alignment horizontal="left"/>
    </xf>
    <xf numFmtId="166" fontId="12" fillId="2" borderId="11" xfId="1" applyNumberFormat="1" applyFont="1" applyFill="1" applyBorder="1" applyAlignment="1">
      <alignment horizontal="right"/>
    </xf>
    <xf numFmtId="0" fontId="12" fillId="0" borderId="8" xfId="3" applyNumberFormat="1" applyFont="1" applyBorder="1" applyAlignment="1">
      <alignment horizontal="left" wrapText="1" indent="1"/>
    </xf>
    <xf numFmtId="0" fontId="12" fillId="0" borderId="8" xfId="3" applyNumberFormat="1" applyFont="1" applyBorder="1" applyAlignment="1">
      <alignment horizontal="left"/>
    </xf>
    <xf numFmtId="166" fontId="12" fillId="0" borderId="9" xfId="1" applyNumberFormat="1" applyFont="1" applyFill="1" applyBorder="1" applyAlignment="1">
      <alignment horizontal="right"/>
    </xf>
    <xf numFmtId="9" fontId="12" fillId="3" borderId="9" xfId="2" applyFont="1" applyFill="1" applyBorder="1" applyAlignment="1">
      <alignment horizontal="right"/>
    </xf>
    <xf numFmtId="0" fontId="12" fillId="2" borderId="8" xfId="3" applyNumberFormat="1" applyFont="1" applyFill="1" applyBorder="1" applyAlignment="1">
      <alignment horizontal="left" wrapText="1" indent="1"/>
    </xf>
    <xf numFmtId="0" fontId="12" fillId="2" borderId="8" xfId="3" applyNumberFormat="1" applyFont="1" applyFill="1" applyBorder="1" applyAlignment="1">
      <alignment horizontal="left"/>
    </xf>
    <xf numFmtId="166" fontId="12" fillId="2" borderId="9" xfId="1" applyNumberFormat="1" applyFont="1" applyFill="1" applyBorder="1" applyAlignment="1">
      <alignment horizontal="right"/>
    </xf>
    <xf numFmtId="9" fontId="12" fillId="4" borderId="9" xfId="2" applyFont="1" applyFill="1" applyBorder="1" applyAlignment="1">
      <alignment horizontal="right"/>
    </xf>
    <xf numFmtId="0" fontId="12" fillId="0" borderId="8" xfId="3" quotePrefix="1" applyNumberFormat="1" applyFont="1" applyBorder="1" applyAlignment="1">
      <alignment horizontal="left"/>
    </xf>
    <xf numFmtId="0" fontId="13" fillId="2" borderId="8" xfId="3" applyNumberFormat="1" applyFont="1" applyFill="1" applyBorder="1" applyAlignment="1">
      <alignment horizontal="left"/>
    </xf>
    <xf numFmtId="166" fontId="13" fillId="2" borderId="9" xfId="1" applyNumberFormat="1" applyFont="1" applyFill="1" applyBorder="1" applyAlignment="1">
      <alignment horizontal="right"/>
    </xf>
    <xf numFmtId="166" fontId="12" fillId="4" borderId="9" xfId="1" applyNumberFormat="1" applyFont="1" applyFill="1" applyBorder="1" applyAlignment="1">
      <alignment horizontal="right"/>
    </xf>
    <xf numFmtId="166" fontId="12" fillId="3" borderId="9" xfId="1" applyNumberFormat="1" applyFont="1" applyFill="1" applyBorder="1" applyAlignment="1">
      <alignment horizontal="right"/>
    </xf>
    <xf numFmtId="0" fontId="13" fillId="2" borderId="12" xfId="3" applyNumberFormat="1" applyFont="1" applyFill="1" applyBorder="1" applyAlignment="1">
      <alignment horizontal="left"/>
    </xf>
    <xf numFmtId="166" fontId="13" fillId="2" borderId="13" xfId="1" applyNumberFormat="1" applyFont="1" applyFill="1" applyBorder="1" applyAlignment="1">
      <alignment horizontal="right"/>
    </xf>
    <xf numFmtId="0" fontId="13" fillId="0" borderId="12" xfId="3" applyNumberFormat="1" applyFont="1" applyFill="1" applyBorder="1" applyAlignment="1">
      <alignment horizontal="left"/>
    </xf>
    <xf numFmtId="43" fontId="13" fillId="0" borderId="9" xfId="1" applyNumberFormat="1" applyFont="1" applyFill="1" applyBorder="1" applyAlignment="1">
      <alignment horizontal="right"/>
    </xf>
    <xf numFmtId="0" fontId="14" fillId="5" borderId="12" xfId="3" applyNumberFormat="1" applyFont="1" applyFill="1" applyBorder="1" applyAlignment="1">
      <alignment horizontal="left"/>
    </xf>
    <xf numFmtId="165" fontId="15" fillId="0" borderId="7" xfId="2" applyNumberFormat="1" applyFont="1" applyFill="1" applyBorder="1" applyAlignment="1">
      <alignment horizontal="center"/>
    </xf>
    <xf numFmtId="166" fontId="14" fillId="5" borderId="13" xfId="1" applyNumberFormat="1" applyFont="1" applyFill="1" applyBorder="1" applyAlignment="1">
      <alignment horizontal="right"/>
    </xf>
    <xf numFmtId="43" fontId="12" fillId="2" borderId="11" xfId="1" applyNumberFormat="1" applyFont="1" applyFill="1" applyBorder="1" applyAlignment="1">
      <alignment horizontal="right"/>
    </xf>
    <xf numFmtId="0" fontId="16" fillId="0" borderId="0" xfId="0" applyFont="1" applyAlignment="1">
      <alignment vertical="center"/>
    </xf>
    <xf numFmtId="0" fontId="2" fillId="0" borderId="0" xfId="0" applyFont="1" applyAlignment="1">
      <alignment wrapText="1"/>
    </xf>
    <xf numFmtId="0" fontId="18" fillId="0" borderId="0" xfId="0" applyFont="1" applyAlignment="1">
      <alignment wrapText="1"/>
    </xf>
    <xf numFmtId="0" fontId="5" fillId="0" borderId="0" xfId="0" applyFont="1" applyAlignment="1">
      <alignment wrapText="1"/>
    </xf>
    <xf numFmtId="0" fontId="19" fillId="0" borderId="0" xfId="4" applyAlignment="1" applyProtection="1">
      <alignment wrapText="1"/>
    </xf>
    <xf numFmtId="0" fontId="20" fillId="6" borderId="0" xfId="0" applyFont="1" applyFill="1" applyAlignment="1">
      <alignment wrapText="1"/>
    </xf>
    <xf numFmtId="0" fontId="2" fillId="6" borderId="0" xfId="0" applyFont="1" applyFill="1" applyAlignment="1">
      <alignment wrapText="1"/>
    </xf>
  </cellXfs>
  <cellStyles count="5">
    <cellStyle name="Comma" xfId="1" builtinId="3"/>
    <cellStyle name="Hyperlink 2" xfId="4"/>
    <cellStyle name="Normal" xfId="0" builtinId="0"/>
    <cellStyle name="Normal_fcffginzu" xfId="3"/>
    <cellStyle name="Percent" xfId="2" builtinId="5"/>
  </cellStyles>
  <dxfs count="15">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4</xdr:row>
      <xdr:rowOff>38100</xdr:rowOff>
    </xdr:from>
    <xdr:to>
      <xdr:col>2</xdr:col>
      <xdr:colOff>2612089</xdr:colOff>
      <xdr:row>8</xdr:row>
      <xdr:rowOff>104775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1247775" y="800100"/>
          <a:ext cx="2583514" cy="828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1</xdr:col>
      <xdr:colOff>1533525</xdr:colOff>
      <xdr:row>2</xdr:row>
      <xdr:rowOff>85725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777" b="16667"/>
        <a:stretch/>
      </xdr:blipFill>
      <xdr:spPr>
        <a:xfrm>
          <a:off x="57150" y="9525"/>
          <a:ext cx="1590675" cy="514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diyinvestor.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showGridLines="0" tabSelected="1" workbookViewId="0">
      <selection activeCell="C15" sqref="C15"/>
    </sheetView>
  </sheetViews>
  <sheetFormatPr defaultColWidth="9.140625" defaultRowHeight="12.75"/>
  <cols>
    <col min="3" max="3" width="78.85546875" customWidth="1"/>
  </cols>
  <sheetData>
    <row r="1" spans="1:26" ht="15" customHeight="1">
      <c r="A1" s="48"/>
      <c r="B1" s="48"/>
      <c r="C1" s="48"/>
      <c r="D1" s="48"/>
      <c r="E1" s="48"/>
      <c r="F1" s="48"/>
      <c r="G1" s="48"/>
      <c r="H1" s="48"/>
      <c r="I1" s="48"/>
      <c r="J1" s="48"/>
      <c r="K1" s="48"/>
      <c r="L1" s="48"/>
      <c r="M1" s="48"/>
      <c r="N1" s="48"/>
      <c r="O1" s="48"/>
      <c r="P1" s="48"/>
      <c r="Q1" s="48"/>
      <c r="R1" s="48"/>
      <c r="S1" s="48"/>
      <c r="T1" s="48"/>
      <c r="U1" s="48"/>
      <c r="V1" s="48"/>
      <c r="W1" s="48"/>
      <c r="X1" s="48"/>
      <c r="Y1" s="48"/>
      <c r="Z1" s="48"/>
    </row>
    <row r="2" spans="1:26" ht="15" customHeight="1">
      <c r="A2" s="48"/>
      <c r="B2" s="48"/>
      <c r="C2" s="48"/>
      <c r="D2" s="48"/>
      <c r="E2" s="48"/>
      <c r="F2" s="48"/>
      <c r="G2" s="48"/>
      <c r="H2" s="48"/>
      <c r="I2" s="48"/>
      <c r="J2" s="48"/>
      <c r="K2" s="48"/>
      <c r="L2" s="48"/>
      <c r="M2" s="48"/>
      <c r="N2" s="48"/>
      <c r="O2" s="48"/>
      <c r="P2" s="48"/>
      <c r="Q2" s="48"/>
      <c r="R2" s="48"/>
      <c r="S2" s="48"/>
      <c r="T2" s="48"/>
      <c r="U2" s="48"/>
      <c r="V2" s="48"/>
      <c r="W2" s="48"/>
      <c r="X2" s="48"/>
      <c r="Y2" s="48"/>
      <c r="Z2" s="48"/>
    </row>
    <row r="3" spans="1:26" ht="15" customHeight="1">
      <c r="A3" s="48"/>
      <c r="B3" s="48"/>
      <c r="C3" s="48"/>
      <c r="D3" s="48"/>
      <c r="E3" s="48"/>
      <c r="F3" s="48"/>
      <c r="G3" s="48"/>
      <c r="H3" s="48"/>
      <c r="I3" s="48"/>
      <c r="J3" s="48"/>
      <c r="K3" s="48"/>
      <c r="L3" s="48"/>
      <c r="M3" s="48"/>
      <c r="N3" s="48"/>
      <c r="O3" s="48"/>
      <c r="P3" s="48"/>
      <c r="Q3" s="48"/>
      <c r="R3" s="48"/>
      <c r="S3" s="48"/>
      <c r="T3" s="48"/>
      <c r="U3" s="48"/>
      <c r="V3" s="48"/>
      <c r="W3" s="48"/>
      <c r="X3" s="48"/>
      <c r="Y3" s="48"/>
      <c r="Z3" s="48"/>
    </row>
    <row r="4" spans="1:26" ht="15" customHeight="1">
      <c r="A4" s="48"/>
      <c r="B4" s="48"/>
      <c r="C4" s="48"/>
      <c r="D4" s="48"/>
      <c r="E4" s="48"/>
      <c r="F4" s="48"/>
      <c r="G4" s="48"/>
      <c r="H4" s="48"/>
      <c r="I4" s="48"/>
      <c r="J4" s="48"/>
      <c r="K4" s="48"/>
      <c r="L4" s="48"/>
      <c r="M4" s="48"/>
      <c r="N4" s="48"/>
      <c r="O4" s="48"/>
      <c r="P4" s="48"/>
      <c r="Q4" s="48"/>
      <c r="R4" s="48"/>
      <c r="S4" s="48"/>
      <c r="T4" s="48"/>
      <c r="U4" s="48"/>
      <c r="V4" s="48"/>
      <c r="W4" s="48"/>
      <c r="X4" s="48"/>
      <c r="Y4" s="48"/>
      <c r="Z4" s="48"/>
    </row>
    <row r="5" spans="1:26" ht="15" customHeight="1">
      <c r="A5" s="48"/>
      <c r="B5" s="48"/>
      <c r="C5" s="48"/>
      <c r="D5" s="48"/>
      <c r="E5" s="48"/>
      <c r="F5" s="48"/>
      <c r="G5" s="48"/>
      <c r="H5" s="48"/>
      <c r="I5" s="48"/>
      <c r="J5" s="48"/>
      <c r="K5" s="48"/>
      <c r="L5" s="48"/>
      <c r="M5" s="48"/>
      <c r="N5" s="48"/>
      <c r="O5" s="48"/>
      <c r="P5" s="48"/>
      <c r="Q5" s="48"/>
      <c r="R5" s="48"/>
      <c r="S5" s="48"/>
      <c r="T5" s="48"/>
      <c r="U5" s="48"/>
      <c r="V5" s="48"/>
      <c r="W5" s="48"/>
      <c r="X5" s="48"/>
      <c r="Y5" s="48"/>
      <c r="Z5" s="48"/>
    </row>
    <row r="6" spans="1:26" ht="15" customHeight="1">
      <c r="A6" s="48"/>
      <c r="B6" s="48"/>
      <c r="C6" s="48"/>
      <c r="D6" s="48"/>
      <c r="E6" s="48"/>
      <c r="F6" s="48"/>
      <c r="G6" s="48"/>
      <c r="H6" s="48"/>
      <c r="I6" s="48"/>
      <c r="J6" s="48"/>
      <c r="K6" s="48"/>
      <c r="L6" s="48"/>
      <c r="M6" s="48"/>
      <c r="N6" s="48"/>
      <c r="O6" s="48"/>
      <c r="P6" s="48"/>
      <c r="Q6" s="48"/>
      <c r="R6" s="48"/>
      <c r="S6" s="48"/>
      <c r="T6" s="48"/>
      <c r="U6" s="48"/>
      <c r="V6" s="48"/>
      <c r="W6" s="48"/>
      <c r="X6" s="48"/>
      <c r="Y6" s="48"/>
      <c r="Z6" s="48"/>
    </row>
    <row r="7" spans="1:26" ht="15" customHeight="1">
      <c r="A7" s="48"/>
      <c r="B7" s="48"/>
      <c r="C7" s="48"/>
      <c r="D7" s="48"/>
      <c r="E7" s="48"/>
      <c r="F7" s="48"/>
      <c r="G7" s="48"/>
      <c r="H7" s="48"/>
      <c r="I7" s="48"/>
      <c r="J7" s="48"/>
      <c r="K7" s="48"/>
      <c r="L7" s="48"/>
      <c r="M7" s="48"/>
      <c r="N7" s="48"/>
      <c r="O7" s="48"/>
      <c r="P7" s="48"/>
      <c r="Q7" s="48"/>
      <c r="R7" s="48"/>
      <c r="S7" s="48"/>
      <c r="T7" s="48"/>
      <c r="U7" s="48"/>
      <c r="V7" s="48"/>
      <c r="W7" s="48"/>
      <c r="X7" s="48"/>
      <c r="Y7" s="48"/>
      <c r="Z7" s="48"/>
    </row>
    <row r="8" spans="1:26" ht="15" customHeight="1">
      <c r="A8" s="48"/>
      <c r="B8" s="48"/>
      <c r="C8" s="48"/>
      <c r="D8" s="48"/>
      <c r="E8" s="48"/>
      <c r="F8" s="48"/>
      <c r="G8" s="48"/>
      <c r="H8" s="48"/>
      <c r="I8" s="48"/>
      <c r="J8" s="48"/>
      <c r="K8" s="48"/>
      <c r="L8" s="48"/>
      <c r="M8" s="48"/>
      <c r="N8" s="48"/>
      <c r="O8" s="48"/>
      <c r="P8" s="48"/>
      <c r="Q8" s="48"/>
      <c r="R8" s="48"/>
      <c r="S8" s="48"/>
      <c r="T8" s="48"/>
      <c r="U8" s="48"/>
      <c r="V8" s="48"/>
      <c r="W8" s="48"/>
      <c r="X8" s="48"/>
      <c r="Y8" s="48"/>
      <c r="Z8" s="48"/>
    </row>
    <row r="9" spans="1:26" ht="45" customHeight="1">
      <c r="A9" s="48"/>
      <c r="B9" s="48"/>
      <c r="C9" s="49" t="s">
        <v>79</v>
      </c>
      <c r="D9" s="48"/>
      <c r="E9" s="48"/>
      <c r="F9" s="48"/>
      <c r="G9" s="48"/>
      <c r="H9" s="48"/>
      <c r="I9" s="48"/>
      <c r="J9" s="48"/>
      <c r="K9" s="48"/>
      <c r="L9" s="48"/>
      <c r="M9" s="48"/>
      <c r="N9" s="48"/>
      <c r="O9" s="48"/>
      <c r="P9" s="48"/>
      <c r="Q9" s="48"/>
      <c r="R9" s="48"/>
      <c r="S9" s="48"/>
      <c r="T9" s="48"/>
      <c r="U9" s="48"/>
      <c r="V9" s="48"/>
      <c r="W9" s="48"/>
      <c r="X9" s="48"/>
      <c r="Y9" s="48"/>
      <c r="Z9" s="48"/>
    </row>
    <row r="10" spans="1:26" ht="15" customHeigh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row>
    <row r="11" spans="1:26" ht="1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row>
    <row r="12" spans="1:26" ht="15" customHeight="1">
      <c r="A12" s="48"/>
      <c r="B12" s="48"/>
      <c r="C12" s="50" t="s">
        <v>71</v>
      </c>
      <c r="D12" s="48"/>
      <c r="E12" s="48"/>
      <c r="F12" s="48"/>
      <c r="G12" s="48"/>
      <c r="H12" s="48"/>
      <c r="I12" s="48"/>
      <c r="J12" s="48"/>
      <c r="K12" s="48"/>
      <c r="L12" s="48"/>
      <c r="M12" s="48"/>
      <c r="N12" s="48"/>
      <c r="O12" s="48"/>
      <c r="P12" s="48"/>
      <c r="Q12" s="48"/>
      <c r="R12" s="48"/>
      <c r="S12" s="48"/>
      <c r="T12" s="48"/>
      <c r="U12" s="48"/>
      <c r="V12" s="48"/>
      <c r="W12" s="48"/>
      <c r="X12" s="48"/>
      <c r="Y12" s="48"/>
      <c r="Z12" s="48"/>
    </row>
    <row r="13" spans="1:26" ht="15" customHeight="1">
      <c r="A13" s="48"/>
      <c r="B13" s="48"/>
      <c r="C13" s="51" t="s">
        <v>72</v>
      </c>
      <c r="D13" s="48"/>
      <c r="E13" s="48"/>
      <c r="F13" s="48"/>
      <c r="G13" s="48"/>
      <c r="H13" s="48"/>
      <c r="I13" s="48"/>
      <c r="J13" s="48"/>
      <c r="K13" s="48"/>
      <c r="L13" s="48"/>
      <c r="M13" s="48"/>
      <c r="N13" s="48"/>
      <c r="O13" s="48"/>
      <c r="P13" s="48"/>
      <c r="Q13" s="48"/>
      <c r="R13" s="48"/>
      <c r="S13" s="48"/>
      <c r="T13" s="48"/>
      <c r="U13" s="48"/>
      <c r="V13" s="48"/>
      <c r="W13" s="48"/>
      <c r="X13" s="48"/>
      <c r="Y13" s="48"/>
      <c r="Z13" s="48"/>
    </row>
    <row r="14" spans="1:26" ht="15" customHeight="1">
      <c r="A14" s="48"/>
      <c r="B14" s="48"/>
      <c r="C14" s="48" t="s">
        <v>73</v>
      </c>
      <c r="D14" s="48"/>
      <c r="E14" s="48"/>
      <c r="F14" s="48"/>
      <c r="G14" s="48"/>
      <c r="H14" s="48"/>
      <c r="I14" s="48"/>
      <c r="J14" s="48"/>
      <c r="K14" s="48"/>
      <c r="L14" s="48"/>
      <c r="M14" s="48"/>
      <c r="N14" s="48"/>
      <c r="O14" s="48"/>
      <c r="P14" s="48"/>
      <c r="Q14" s="48"/>
      <c r="R14" s="48"/>
      <c r="S14" s="48"/>
      <c r="T14" s="48"/>
      <c r="U14" s="48"/>
      <c r="V14" s="48"/>
      <c r="W14" s="48"/>
      <c r="X14" s="48"/>
      <c r="Y14" s="48"/>
      <c r="Z14" s="48"/>
    </row>
    <row r="15" spans="1:26" ht="15" customHeight="1">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row>
    <row r="16" spans="1:26" ht="15" customHeight="1">
      <c r="A16" s="48"/>
      <c r="B16" s="48"/>
      <c r="C16" s="48" t="s">
        <v>74</v>
      </c>
      <c r="D16" s="48"/>
      <c r="E16" s="48"/>
      <c r="F16" s="48"/>
      <c r="G16" s="48"/>
      <c r="H16" s="48"/>
      <c r="I16" s="48"/>
      <c r="J16" s="48"/>
      <c r="K16" s="48"/>
      <c r="L16" s="48"/>
      <c r="M16" s="48"/>
      <c r="N16" s="48"/>
      <c r="O16" s="48"/>
      <c r="P16" s="48"/>
      <c r="Q16" s="48"/>
      <c r="R16" s="48"/>
      <c r="S16" s="48"/>
      <c r="T16" s="48"/>
      <c r="U16" s="48"/>
      <c r="V16" s="48"/>
      <c r="W16" s="48"/>
      <c r="X16" s="48"/>
      <c r="Y16" s="48"/>
      <c r="Z16" s="48"/>
    </row>
    <row r="17" spans="1:26" ht="15" customHeight="1">
      <c r="A17" s="48"/>
      <c r="B17" s="48"/>
      <c r="C17" s="48" t="s">
        <v>75</v>
      </c>
      <c r="D17" s="48"/>
      <c r="E17" s="48"/>
      <c r="F17" s="48"/>
      <c r="G17" s="48"/>
      <c r="H17" s="48"/>
      <c r="I17" s="48"/>
      <c r="J17" s="48"/>
      <c r="K17" s="48"/>
      <c r="L17" s="48"/>
      <c r="M17" s="48"/>
      <c r="N17" s="48"/>
      <c r="O17" s="48"/>
      <c r="P17" s="48"/>
      <c r="Q17" s="48"/>
      <c r="R17" s="48"/>
      <c r="S17" s="48"/>
      <c r="T17" s="48"/>
      <c r="U17" s="48"/>
      <c r="V17" s="48"/>
      <c r="W17" s="48"/>
      <c r="X17" s="48"/>
      <c r="Y17" s="48"/>
      <c r="Z17" s="48"/>
    </row>
    <row r="18" spans="1:26" ht="15" customHeight="1">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row>
    <row r="19" spans="1:26" ht="15" customHeight="1">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row>
    <row r="20" spans="1:26" ht="15" customHeight="1">
      <c r="A20" s="48"/>
      <c r="B20" s="48"/>
      <c r="C20" s="50" t="s">
        <v>76</v>
      </c>
      <c r="D20" s="48"/>
      <c r="E20" s="48"/>
      <c r="F20" s="48"/>
      <c r="G20" s="48"/>
      <c r="H20" s="48"/>
      <c r="I20" s="48"/>
      <c r="J20" s="48"/>
      <c r="K20" s="48"/>
      <c r="L20" s="48"/>
      <c r="M20" s="48"/>
      <c r="N20" s="48"/>
      <c r="O20" s="48"/>
      <c r="P20" s="48"/>
      <c r="Q20" s="48"/>
      <c r="R20" s="48"/>
      <c r="S20" s="48"/>
      <c r="T20" s="48"/>
      <c r="U20" s="48"/>
      <c r="V20" s="48"/>
      <c r="W20" s="48"/>
      <c r="X20" s="48"/>
      <c r="Y20" s="48"/>
      <c r="Z20" s="48"/>
    </row>
    <row r="21" spans="1:26" ht="39.75" customHeight="1">
      <c r="A21" s="48"/>
      <c r="B21" s="48"/>
      <c r="C21" s="52" t="s">
        <v>77</v>
      </c>
      <c r="D21" s="48"/>
      <c r="E21" s="48"/>
      <c r="F21" s="48"/>
      <c r="G21" s="48"/>
      <c r="H21" s="48"/>
      <c r="I21" s="48"/>
      <c r="J21" s="48"/>
      <c r="K21" s="48"/>
      <c r="L21" s="48"/>
      <c r="M21" s="48"/>
      <c r="N21" s="48"/>
      <c r="O21" s="48"/>
      <c r="P21" s="48"/>
      <c r="Q21" s="48"/>
      <c r="R21" s="48"/>
      <c r="S21" s="48"/>
      <c r="T21" s="48"/>
      <c r="U21" s="48"/>
      <c r="V21" s="48"/>
      <c r="W21" s="48"/>
      <c r="X21" s="48"/>
      <c r="Y21" s="48"/>
      <c r="Z21" s="48"/>
    </row>
    <row r="22" spans="1:26" ht="15" customHeight="1">
      <c r="A22" s="48"/>
      <c r="B22" s="48"/>
      <c r="C22" s="53"/>
      <c r="D22" s="48"/>
      <c r="E22" s="48"/>
      <c r="F22" s="48"/>
      <c r="G22" s="48"/>
      <c r="H22" s="48"/>
      <c r="I22" s="48"/>
      <c r="J22" s="48"/>
      <c r="K22" s="48"/>
      <c r="L22" s="48"/>
      <c r="M22" s="48"/>
      <c r="N22" s="48"/>
      <c r="O22" s="48"/>
      <c r="P22" s="48"/>
      <c r="Q22" s="48"/>
      <c r="R22" s="48"/>
      <c r="S22" s="48"/>
      <c r="T22" s="48"/>
      <c r="U22" s="48"/>
      <c r="V22" s="48"/>
      <c r="W22" s="48"/>
      <c r="X22" s="48"/>
      <c r="Y22" s="48"/>
      <c r="Z22" s="48"/>
    </row>
    <row r="23" spans="1:26" ht="62.25" customHeight="1">
      <c r="A23" s="48"/>
      <c r="B23" s="48"/>
      <c r="C23" s="52" t="s">
        <v>78</v>
      </c>
      <c r="D23" s="48"/>
      <c r="E23" s="48"/>
      <c r="F23" s="48"/>
      <c r="G23" s="48"/>
      <c r="H23" s="48"/>
      <c r="I23" s="48"/>
      <c r="J23" s="48"/>
      <c r="K23" s="48"/>
      <c r="L23" s="48"/>
      <c r="M23" s="48"/>
      <c r="N23" s="48"/>
      <c r="O23" s="48"/>
      <c r="P23" s="48"/>
      <c r="Q23" s="48"/>
      <c r="R23" s="48"/>
      <c r="S23" s="48"/>
      <c r="T23" s="48"/>
      <c r="U23" s="48"/>
      <c r="V23" s="48"/>
      <c r="W23" s="48"/>
      <c r="X23" s="48"/>
      <c r="Y23" s="48"/>
      <c r="Z23" s="48"/>
    </row>
    <row r="24" spans="1:26" ht="15" customHeight="1">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ht="15" customHeight="1">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ht="15" customHeight="1">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row>
    <row r="27" spans="1:26" ht="15" customHeight="1">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row>
    <row r="28" spans="1:26" ht="15" customHeight="1">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row>
    <row r="29" spans="1:26"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row>
    <row r="30" spans="1:26" ht="15" customHeight="1">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ht="15" customHeight="1">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ht="15" customHeight="1">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row>
    <row r="33" spans="1:26" ht="15" customHeight="1">
      <c r="A33" s="48"/>
      <c r="B33" s="48"/>
      <c r="C33" s="48"/>
      <c r="D33" s="48"/>
      <c r="E33" s="48"/>
      <c r="F33" s="48"/>
      <c r="G33" s="48"/>
      <c r="H33" s="48"/>
      <c r="I33" s="48"/>
      <c r="J33" s="48"/>
      <c r="K33" s="48"/>
      <c r="L33" s="48"/>
      <c r="M33" s="48"/>
      <c r="N33" s="48"/>
      <c r="O33" s="48"/>
      <c r="P33" s="48"/>
      <c r="Q33" s="48"/>
      <c r="R33" s="48"/>
      <c r="S33" s="48"/>
      <c r="T33" s="48"/>
      <c r="U33" s="48"/>
      <c r="V33" s="48"/>
      <c r="W33" s="48"/>
      <c r="X33" s="48"/>
      <c r="Y33" s="48"/>
      <c r="Z33" s="48"/>
    </row>
    <row r="34" spans="1:26" ht="15"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row>
    <row r="35" spans="1:26">
      <c r="A35" s="48"/>
      <c r="B35" s="48"/>
      <c r="C35" s="48"/>
      <c r="D35" s="48"/>
      <c r="E35" s="48"/>
      <c r="F35" s="48"/>
      <c r="G35" s="48"/>
      <c r="H35" s="48"/>
      <c r="I35" s="48"/>
      <c r="J35" s="48"/>
      <c r="K35" s="48"/>
      <c r="L35" s="48"/>
      <c r="M35" s="48"/>
      <c r="N35" s="48"/>
      <c r="O35" s="48"/>
      <c r="P35" s="48"/>
      <c r="Q35" s="48"/>
      <c r="R35" s="48"/>
      <c r="S35" s="48"/>
      <c r="T35" s="48"/>
      <c r="U35" s="48"/>
      <c r="V35" s="48"/>
      <c r="W35" s="48"/>
      <c r="X35" s="48"/>
      <c r="Y35" s="48"/>
      <c r="Z35" s="48"/>
    </row>
    <row r="36" spans="1:26">
      <c r="A36" s="48"/>
      <c r="B36" s="48"/>
      <c r="C36" s="48"/>
      <c r="D36" s="48"/>
      <c r="E36" s="48"/>
      <c r="F36" s="48"/>
      <c r="G36" s="48"/>
      <c r="H36" s="48"/>
      <c r="I36" s="48"/>
      <c r="J36" s="48"/>
      <c r="K36" s="48"/>
      <c r="L36" s="48"/>
      <c r="M36" s="48"/>
      <c r="N36" s="48"/>
      <c r="O36" s="48"/>
      <c r="P36" s="48"/>
      <c r="Q36" s="48"/>
      <c r="R36" s="48"/>
      <c r="S36" s="48"/>
      <c r="T36" s="48"/>
      <c r="U36" s="48"/>
      <c r="V36" s="48"/>
      <c r="W36" s="48"/>
      <c r="X36" s="48"/>
      <c r="Y36" s="48"/>
      <c r="Z36" s="48"/>
    </row>
    <row r="37" spans="1:26">
      <c r="A37" s="48"/>
      <c r="B37" s="48"/>
      <c r="C37" s="48"/>
      <c r="D37" s="48"/>
      <c r="E37" s="48"/>
      <c r="F37" s="48"/>
      <c r="G37" s="48"/>
      <c r="H37" s="48"/>
      <c r="I37" s="48"/>
      <c r="J37" s="48"/>
      <c r="K37" s="48"/>
      <c r="L37" s="48"/>
      <c r="M37" s="48"/>
      <c r="N37" s="48"/>
      <c r="O37" s="48"/>
      <c r="P37" s="48"/>
      <c r="Q37" s="48"/>
      <c r="R37" s="48"/>
      <c r="S37" s="48"/>
      <c r="T37" s="48"/>
      <c r="U37" s="48"/>
      <c r="V37" s="48"/>
      <c r="W37" s="48"/>
      <c r="X37" s="48"/>
      <c r="Y37" s="48"/>
      <c r="Z37" s="48"/>
    </row>
    <row r="38" spans="1:26">
      <c r="A38" s="48"/>
      <c r="B38" s="48"/>
      <c r="C38" s="48"/>
      <c r="D38" s="48"/>
      <c r="E38" s="48"/>
      <c r="F38" s="48"/>
      <c r="G38" s="48"/>
      <c r="H38" s="48"/>
      <c r="I38" s="48"/>
      <c r="J38" s="48"/>
      <c r="K38" s="48"/>
      <c r="L38" s="48"/>
      <c r="M38" s="48"/>
      <c r="N38" s="48"/>
      <c r="O38" s="48"/>
      <c r="P38" s="48"/>
      <c r="Q38" s="48"/>
      <c r="R38" s="48"/>
      <c r="S38" s="48"/>
      <c r="T38" s="48"/>
      <c r="U38" s="48"/>
      <c r="V38" s="48"/>
      <c r="W38" s="48"/>
      <c r="X38" s="48"/>
      <c r="Y38" s="48"/>
      <c r="Z38" s="48"/>
    </row>
    <row r="39" spans="1:26">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row>
    <row r="40" spans="1:26">
      <c r="A40" s="48"/>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row>
    <row r="42" spans="1:26">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row>
    <row r="43" spans="1:26">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row>
    <row r="45" spans="1:26">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row>
    <row r="46" spans="1:26">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row>
    <row r="47" spans="1:26">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row>
    <row r="48" spans="1:26">
      <c r="A48" s="48"/>
      <c r="B48" s="48"/>
      <c r="C48" s="48"/>
      <c r="D48" s="48"/>
      <c r="E48" s="48"/>
      <c r="F48" s="48"/>
      <c r="G48" s="48"/>
      <c r="H48" s="48"/>
      <c r="I48" s="48"/>
      <c r="J48" s="48"/>
      <c r="K48" s="48"/>
      <c r="L48" s="48"/>
      <c r="M48" s="48"/>
      <c r="N48" s="48"/>
      <c r="O48" s="48"/>
      <c r="P48" s="48"/>
      <c r="Q48" s="48"/>
      <c r="R48" s="48"/>
      <c r="S48" s="48"/>
      <c r="T48" s="48"/>
      <c r="U48" s="48"/>
      <c r="V48" s="48"/>
      <c r="W48" s="48"/>
      <c r="X48" s="48"/>
      <c r="Y48" s="48"/>
      <c r="Z48" s="48"/>
    </row>
    <row r="49" spans="1:26">
      <c r="A49" s="48"/>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c r="A53" s="48"/>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row>
    <row r="80" spans="1:26">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row>
    <row r="81" spans="1:26">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row>
    <row r="82" spans="1:26">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row>
    <row r="84" spans="1:26">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row>
    <row r="85" spans="1:26">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row>
    <row r="86" spans="1:26">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row>
    <row r="87" spans="1:26">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row>
    <row r="88" spans="1:26">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row>
    <row r="89" spans="1:26">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row>
    <row r="92" spans="1:26">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row>
    <row r="93" spans="1:26">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row>
    <row r="94" spans="1:26">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row>
    <row r="95" spans="1:26">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spans="1:26">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spans="1:26">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spans="1:26">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spans="1:26">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spans="1:26">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spans="1:26">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spans="1:26">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spans="1:26">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spans="1:26">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spans="1:26">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spans="1:26">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spans="1:26">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spans="1:26">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spans="1:26">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spans="1:26">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spans="1:26">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spans="1:26">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spans="1:26">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spans="1:26">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spans="1:26">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spans="1:26">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spans="1:26">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spans="1:26">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spans="1:26">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spans="1:26">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spans="1:26">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spans="1:26">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spans="1:26">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spans="1:26">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spans="1:26">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spans="1:26">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spans="1:26">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spans="1:26">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spans="1:26">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spans="1:26">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spans="1:26">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spans="1:26">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spans="1:26">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spans="1:26">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spans="1:26">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spans="1:26">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spans="1:26">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spans="1:26">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spans="1:26">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spans="1:26">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spans="1:26">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spans="1:26">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spans="1:26">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spans="1:26">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spans="1:26">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spans="1:26">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spans="1:26">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spans="1:26">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spans="1:26">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spans="1:26">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spans="1:26">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spans="1:26">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spans="1:26">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spans="1:26">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spans="1:26">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spans="1:26">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spans="1:26">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spans="1:26">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spans="1:26">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spans="1:26">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spans="1:26">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spans="1:26">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spans="1:26">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spans="1:26">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spans="1:26">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spans="1:26">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spans="1:26">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spans="1:26">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spans="1:26">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spans="1:26">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spans="1:26">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spans="1:26">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spans="1:26">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spans="1:26">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spans="1:26">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spans="1:26">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spans="1:26">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spans="1:26">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spans="1:26">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spans="1:26">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spans="1:26">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spans="1:26">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spans="1:26">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spans="1:26">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spans="1:26">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spans="1:26">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spans="1:26">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spans="1:26">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spans="1:26">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spans="1:26">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spans="1:26">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spans="1:26">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spans="1:26">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spans="1:26">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spans="1:26">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spans="1:26">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spans="1:26">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spans="1:26">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spans="1:26">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spans="1:26">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spans="1:26">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spans="1:26">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spans="1:26">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spans="1:26">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spans="1:26">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spans="1:26">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spans="1:26">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spans="1:26">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spans="1:26">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spans="1:26">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spans="1:26">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spans="1:26">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spans="1:26">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spans="1:26">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spans="1:26">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spans="1:26">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spans="1:26">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spans="1:26">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spans="1:26">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spans="1:26">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spans="1:26">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spans="1:26">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spans="1:26">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spans="1:26">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spans="1:26">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spans="1:26">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spans="1:26">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spans="1:26">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spans="1:26">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spans="1:26">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spans="1:26">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spans="1:26">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spans="1:26">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spans="1:26">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spans="1:26">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spans="1:26">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spans="1:26">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spans="1:26">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spans="1:26">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spans="1:26">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spans="1:26">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spans="1:26">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spans="1:26">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spans="1:26">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spans="1:26">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spans="1:26">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spans="1:26">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spans="1:26">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spans="1:26">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spans="1:26">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spans="1:26">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spans="1:26">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spans="1:26">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spans="1:26">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spans="1:26">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spans="1:26">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spans="1:26">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spans="1:26">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spans="1:26">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spans="1:26">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spans="1:26">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spans="1:26">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spans="1:26">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spans="1:26">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spans="1:26">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spans="1:26">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spans="1:26">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spans="1:26">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spans="1:26">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spans="1:26">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spans="1:26">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spans="1:26">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spans="1:26">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spans="1:26">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spans="1:26">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spans="1:26">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spans="1:26">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spans="1:26">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spans="1:26">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spans="1:26">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spans="1:26">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spans="1:26">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spans="1:26">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spans="1:26">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spans="1:26">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spans="1:26">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spans="1:26">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spans="1:26">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spans="1:26">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spans="1:26">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spans="1:26">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spans="1:26">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spans="1:26">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spans="1:26">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spans="1:26">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spans="1:26">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spans="1:26">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spans="1:26">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spans="1:26">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spans="1:26">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spans="1:26">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spans="1:26">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spans="1:26">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spans="1:26">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spans="1:26">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spans="1:26">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spans="1:26">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spans="1:26">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spans="1:26">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spans="1:26">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spans="1:26">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spans="1:26">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spans="1:26">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spans="1:26">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spans="1:26">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spans="1:26">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spans="1:26">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spans="1:26">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spans="1:26">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spans="1:26">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spans="1:26">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spans="1:26">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spans="1:26">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spans="1:26">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spans="1:26">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spans="1:26">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spans="1:26">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spans="1:26">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spans="1:26">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spans="1:26">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spans="1:26">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spans="1:26">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spans="1:26">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spans="1:26">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spans="1:26">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spans="1:26">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spans="1:26">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spans="1:26">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spans="1:26">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spans="1:26">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spans="1:26">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spans="1:26">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spans="1:26">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spans="1:26">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spans="1:26">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spans="1:26">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spans="1:26">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spans="1:26">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spans="1:26">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spans="1:26">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spans="1:26">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spans="1:26">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spans="1:26">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spans="1:26">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spans="1:26">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spans="1:26">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spans="1:26">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spans="1:26">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spans="1:26">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spans="1:26">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spans="1:26">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spans="1:26">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spans="1:26">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spans="1:26">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spans="1:26">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spans="1:26">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spans="1:26">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spans="1:26">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spans="1:26">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spans="1:26">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spans="1:26">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spans="1:26">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spans="1:26">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spans="1:26">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spans="1:26">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spans="1:26">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spans="1:26">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spans="1:26">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spans="1:26">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spans="1:26">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spans="1:26">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spans="1:26">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spans="1:26">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spans="1:26">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spans="1:26">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spans="1:26">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spans="1:26">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spans="1:26">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spans="1:26">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spans="1:26">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spans="1:26">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spans="1:26">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spans="1:26">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spans="1:26">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spans="1:26">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spans="1:26">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spans="1:26">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spans="1:26">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spans="1:26">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spans="1:26">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spans="1:26">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spans="1:26">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spans="1:26">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spans="1:26">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spans="1:26">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spans="1:26">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spans="1:26">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spans="1:26">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spans="1:26">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spans="1:26">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spans="1:26">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spans="1:26">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spans="1:26">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spans="1:26">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spans="1:26">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spans="1:26">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spans="1:26">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spans="1:26">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spans="1:26">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spans="1:26">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spans="1:26">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spans="1:26">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spans="1:26">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spans="1:26">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spans="1:26">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spans="1:26">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spans="1:26">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spans="1:26">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spans="1:26">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spans="1:26">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spans="1:26">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spans="1:26">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spans="1:26">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spans="1:26">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spans="1:26">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spans="1:26">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spans="1:26">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spans="1:26">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spans="1:26">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spans="1:26">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spans="1:26">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spans="1:26">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spans="1:26">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spans="1:26">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spans="1:26">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spans="1:26">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spans="1:26">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spans="1:26">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spans="1:26">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spans="1:26">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spans="1:26">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spans="1:26">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spans="1:26">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spans="1:26">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spans="1:26">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spans="1:26">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spans="1:26">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spans="1:26">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spans="1:26">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spans="1:26">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spans="1:26">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spans="1:26">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spans="1:26">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spans="1:26">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spans="1:26">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spans="1:26">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spans="1:26">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spans="1:26">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spans="1:26">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spans="1:26">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spans="1:26">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spans="1:26">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spans="1:26">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spans="1:26">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spans="1:26">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spans="1:26">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spans="1:26">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spans="1:26">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spans="1:26">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spans="1:26">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spans="1:26">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spans="1:26">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spans="1:26">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spans="1:26">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spans="1:26">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spans="1:26">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spans="1:26">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spans="1:26">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spans="1:26">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spans="1:26">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spans="1:26">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spans="1:26">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spans="1:26">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spans="1:26">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spans="1:26">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spans="1:26">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spans="1:26">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spans="1:26">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spans="1:26">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spans="1:26">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spans="1:26">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spans="1:26">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spans="1:26">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spans="1:26">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spans="1:26">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spans="1:26">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spans="1:26">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spans="1:26">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spans="1:26">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spans="1:26">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spans="1:26">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spans="1:26">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spans="1:26">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spans="1:26">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spans="1:26">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spans="1:26">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spans="1:26">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spans="1:26">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spans="1:26">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spans="1:26">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spans="1:26">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spans="1:26">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spans="1:26">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spans="1:26">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spans="1:26">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spans="1:26">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spans="1:26">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spans="1:26">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spans="1:26">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spans="1:26">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spans="1:26">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spans="1:26">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spans="1:26">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spans="1:26">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spans="1:26">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spans="1:26">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spans="1:26">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spans="1:26">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spans="1:26">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spans="1:26">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spans="1:26">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spans="1:26">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spans="1:26">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spans="1:26">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spans="1:26">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spans="1:26">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spans="1:26">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spans="1:26">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spans="1:26">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spans="1:26">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spans="1:26">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spans="1:26">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spans="1:26">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spans="1:26">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spans="1:26">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spans="1:26">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spans="1:26">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spans="1:26">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spans="1:26">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spans="1:26">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spans="1:26">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spans="1:26">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spans="1:26">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spans="1:26">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spans="1:26">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spans="1:26">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spans="1:26">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spans="1:26">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spans="1:26">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spans="1:26">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spans="1:26">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spans="1:26">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spans="1:26">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spans="1:26">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spans="1:26">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spans="1:26">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spans="1:26">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spans="1:26">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spans="1:26">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spans="1:26">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spans="1:26">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spans="1:26">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spans="1:26">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spans="1:26">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spans="1:26">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spans="1:26">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spans="1:26">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spans="1:26">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spans="1:26">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spans="1:26">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spans="1:26">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spans="1:26">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spans="1:26">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spans="1:26">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spans="1:26">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spans="1:26">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spans="1:26">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spans="1:26">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spans="1:26">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spans="1:26">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spans="1:26">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spans="1:26">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spans="1:26">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spans="1:26">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spans="1:26">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spans="1:26">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spans="1:26">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spans="1:26">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spans="1:26">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spans="1:26">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spans="1:26">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spans="1:26">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spans="1:26">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spans="1:26">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spans="1:26">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spans="1:26">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spans="1:26">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spans="1:26">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spans="1:26">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spans="1:26">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spans="1:26">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spans="1:26">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spans="1:26">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spans="1:26">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spans="1:26">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spans="1:26">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spans="1:26">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spans="1:26">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spans="1:26">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spans="1:26">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spans="1:26">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spans="1:26">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spans="1:26">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spans="1:26">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spans="1:26">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spans="1:26">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spans="1:26">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spans="1:26">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spans="1:26">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spans="1:26">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spans="1:26">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spans="1:26">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spans="1:26">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spans="1:26">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spans="1:26">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spans="1:26">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spans="1:26">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spans="1:26">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spans="1:26">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spans="1:26">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spans="1:26">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spans="1:26">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spans="1:26">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spans="1:26">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spans="1:26">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spans="1:26">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spans="1:26">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spans="1:26">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spans="1:26">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spans="1:26">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spans="1:26">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spans="1:26">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spans="1:26">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spans="1:26">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spans="1:26">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spans="1:26">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spans="1:26">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spans="1:26">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spans="1:26">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spans="1:26">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spans="1:26">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spans="1:26">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spans="1:26">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spans="1:26">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spans="1:26">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spans="1:26">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spans="1:26">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spans="1:26">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spans="1:26">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spans="1:26">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spans="1:26">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spans="1:26">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spans="1:26">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spans="1:26">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spans="1:26">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spans="1:26">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spans="1:26">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spans="1:26">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spans="1:26">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spans="1:26">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spans="1:26">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spans="1:26">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spans="1:26">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spans="1:26">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spans="1:26">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spans="1:26">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spans="1:26">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spans="1:26">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spans="1:26">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spans="1:26">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spans="1:26">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spans="1:26">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spans="1:26">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spans="1:26">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spans="1:26">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spans="1:26">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spans="1:26">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spans="1:26">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spans="1:26">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spans="1:26">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spans="1:26">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spans="1:26">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spans="1:26">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spans="1:26">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spans="1:26">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spans="1:26">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spans="1:26">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spans="1:26">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spans="1:26">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spans="1:26">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spans="1:26">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spans="1:26">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spans="1:26">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spans="1:26">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spans="1:26">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spans="1:26">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spans="1:26">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spans="1:26">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spans="1:26">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spans="1:26">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spans="1:26">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spans="1:26">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spans="1:26">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spans="1:26">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spans="1:26">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spans="1:26">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spans="1:26">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spans="1:26">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spans="1:26">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spans="1:26">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spans="1:26">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spans="1:26">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spans="1:26">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spans="1:26">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spans="1:26">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spans="1:26">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spans="1:26">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spans="1:26">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spans="1:26">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spans="1:26">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spans="1:26">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spans="1:26">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spans="1:26">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spans="1:26">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spans="1:26">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spans="1:26">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spans="1:26">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spans="1:26">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spans="1:26">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spans="1:26">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spans="1:26">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spans="1:26">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spans="1:26">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spans="1:26">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spans="1:26">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spans="1:26">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spans="1:26">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spans="1:26">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spans="1:26">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spans="1:26">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spans="1:26">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spans="1:26">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spans="1:26">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spans="1:26">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spans="1:26">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spans="1:26">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spans="1:26">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spans="1:26">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spans="1:26">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spans="1:26">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spans="1:26">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spans="1:26">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spans="1:26">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spans="1:26">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spans="1:26">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spans="1:26">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spans="1:26">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spans="1:26">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spans="1:26">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spans="1:26">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spans="1:26">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spans="1:26">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spans="1:26">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spans="1:26">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spans="1:26">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spans="1:26">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spans="1:26">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spans="1:26">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spans="1:26">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spans="1:26">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spans="1:26">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spans="1:26">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spans="1:26">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spans="1:26">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spans="1:26">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spans="1:26">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spans="1:26">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spans="1:26">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spans="1:26">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spans="1:26">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spans="1:26">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spans="1:26">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spans="1:26">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spans="1:26">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spans="1:26">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spans="1:26">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spans="1:26">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spans="1:26">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spans="1:26">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spans="1:26">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spans="1:26">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spans="1:26">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spans="1:26">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spans="1:26">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spans="1:26">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spans="1:26">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spans="1:26">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spans="1:26">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spans="1:26">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spans="1:26">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spans="1:26">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spans="1:26">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spans="1:26">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spans="1:26">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spans="1:26">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spans="1:26">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spans="1:26">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spans="1:26">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spans="1:26">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spans="1:26">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spans="1:26">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spans="1:26">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spans="1:26">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spans="1:26">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spans="1:26">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spans="1:26">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spans="1:26">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spans="1:26">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spans="1:26">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spans="1:26">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spans="1:26">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spans="1:26">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spans="1:26">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spans="1:26">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spans="1:26">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spans="1:26">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spans="1:26">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spans="1:26">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spans="1:26">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spans="1:26">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spans="1:26">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spans="1:26">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spans="1:26">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spans="1:26">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spans="1:26">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spans="1:26">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spans="1:26">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spans="1:26">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spans="1:26">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spans="1:26">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spans="1:26">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spans="1:26">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spans="1:26">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spans="1:26">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spans="1:26">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spans="1:26">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spans="1:26">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spans="1:26">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spans="1:26">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spans="1:26">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spans="1:26">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spans="1:26">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spans="1:26">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spans="1:26">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spans="1:26">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spans="1:26">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spans="1:26">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spans="1:26">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spans="1:26">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spans="1:26">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spans="1:26">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spans="1:26">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spans="1:26">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spans="1:26">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spans="1:26">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spans="1:26">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spans="1:26">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spans="1:26">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spans="1:26">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spans="1:26">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spans="1:26">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spans="1:26">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spans="1:26">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spans="1:26">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spans="1:26">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spans="1:26">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spans="1:26">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spans="1:26">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spans="1:26">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spans="1:26">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spans="1:26">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spans="1:26">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spans="1:26">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spans="1:26">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row r="918" spans="1:26">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row>
    <row r="919" spans="1:26">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row>
    <row r="920" spans="1:26">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row>
    <row r="921" spans="1:26">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row>
    <row r="922" spans="1:26">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row>
    <row r="923" spans="1:26">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row>
    <row r="924" spans="1:26">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row>
    <row r="925" spans="1:26">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row>
    <row r="926" spans="1:26">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row>
    <row r="927" spans="1:26">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row>
    <row r="928" spans="1:26">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row>
    <row r="929" spans="1:26">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row>
    <row r="930" spans="1:26">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row>
    <row r="931" spans="1:26">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row>
    <row r="932" spans="1:26">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row>
    <row r="933" spans="1:26">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row>
    <row r="934" spans="1:26">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row>
    <row r="935" spans="1:26">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row>
    <row r="936" spans="1:26">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row>
    <row r="937" spans="1:26">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row>
    <row r="938" spans="1:26">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row>
    <row r="939" spans="1:26">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row>
    <row r="940" spans="1:26">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row>
    <row r="941" spans="1:26">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row>
    <row r="942" spans="1:26">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row>
    <row r="943" spans="1:26">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row>
    <row r="944" spans="1:26">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row>
    <row r="945" spans="1:26">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row>
    <row r="946" spans="1:26">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row>
    <row r="947" spans="1:26">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row>
    <row r="948" spans="1:26">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row>
    <row r="949" spans="1:26">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row>
    <row r="950" spans="1:26">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row>
    <row r="951" spans="1:26">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row>
    <row r="952" spans="1:26">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row>
    <row r="953" spans="1:26">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row>
    <row r="954" spans="1:26">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row>
    <row r="955" spans="1:26">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row>
    <row r="956" spans="1:26">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row>
    <row r="957" spans="1:26">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row>
    <row r="958" spans="1:26">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row>
    <row r="959" spans="1:26">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row>
    <row r="960" spans="1:26">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row>
    <row r="961" spans="1:26">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row>
    <row r="962" spans="1:26">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row>
    <row r="963" spans="1:26">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row>
    <row r="964" spans="1:26">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row>
    <row r="965" spans="1:26">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row>
    <row r="966" spans="1:26">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row>
    <row r="967" spans="1:26">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row>
    <row r="968" spans="1:26">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row>
    <row r="969" spans="1:26">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row>
    <row r="970" spans="1:26">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row>
    <row r="971" spans="1:26">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row>
    <row r="972" spans="1:26">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row>
    <row r="973" spans="1:26">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row>
    <row r="974" spans="1:26">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row>
    <row r="975" spans="1:26">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row>
    <row r="976" spans="1:26">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row>
    <row r="977" spans="1:26">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row>
    <row r="978" spans="1:26">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row>
    <row r="979" spans="1:26">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row>
    <row r="980" spans="1:26">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row>
    <row r="981" spans="1:26">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row>
    <row r="982" spans="1:26">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row>
    <row r="983" spans="1:26">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row>
    <row r="984" spans="1:26">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row>
    <row r="985" spans="1:26">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row>
    <row r="986" spans="1:26">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row>
    <row r="987" spans="1:26">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row>
    <row r="988" spans="1:26">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row>
    <row r="989" spans="1:26">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row>
    <row r="990" spans="1:26">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row>
    <row r="991" spans="1:26">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row>
    <row r="992" spans="1:26">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row>
    <row r="993" spans="1:26">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row>
    <row r="994" spans="1:26">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row>
    <row r="995" spans="1:26">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row>
    <row r="996" spans="1:26">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row>
    <row r="997" spans="1:26">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row>
  </sheetData>
  <hyperlinks>
    <hyperlink ref="C13" r:id="rId1" display="http://diyinvestor.de/"/>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sheetPr>
  <dimension ref="A1:Z50"/>
  <sheetViews>
    <sheetView showGridLines="0" zoomScale="85" zoomScaleNormal="85" workbookViewId="0">
      <selection activeCell="E14" sqref="E14"/>
    </sheetView>
  </sheetViews>
  <sheetFormatPr defaultColWidth="11.42578125" defaultRowHeight="12.75"/>
  <cols>
    <col min="1" max="1" width="1.7109375" customWidth="1"/>
    <col min="2" max="2" width="43" customWidth="1"/>
    <col min="3" max="3" width="31" customWidth="1"/>
    <col min="4" max="4" width="19.42578125" customWidth="1"/>
    <col min="5" max="5" width="13.85546875" customWidth="1"/>
    <col min="6" max="6" width="15" customWidth="1"/>
    <col min="7" max="7" width="14" customWidth="1"/>
    <col min="8" max="8" width="14.140625" customWidth="1"/>
  </cols>
  <sheetData>
    <row r="1" spans="1:26" ht="8.25" customHeight="1">
      <c r="A1" s="1"/>
      <c r="B1" s="1"/>
      <c r="C1" s="1"/>
      <c r="D1" s="1"/>
      <c r="E1" s="1"/>
      <c r="F1" s="1"/>
      <c r="G1" s="1"/>
      <c r="H1" s="1"/>
      <c r="I1" s="1"/>
      <c r="J1" s="1"/>
      <c r="K1" s="1"/>
      <c r="L1" s="1"/>
      <c r="M1" s="1"/>
      <c r="N1" s="1"/>
      <c r="O1" s="1"/>
      <c r="P1" s="1"/>
      <c r="Q1" s="1"/>
      <c r="R1" s="1"/>
      <c r="S1" s="1"/>
      <c r="T1" s="1"/>
      <c r="U1" s="1"/>
      <c r="V1" s="1"/>
      <c r="W1" s="1"/>
      <c r="X1" s="1"/>
      <c r="Y1" s="1"/>
      <c r="Z1" s="1"/>
    </row>
    <row r="2" spans="1:26" ht="26.25">
      <c r="A2" s="1"/>
      <c r="B2" s="1"/>
      <c r="C2" s="2" t="s">
        <v>0</v>
      </c>
      <c r="D2" s="1"/>
      <c r="E2" s="1"/>
      <c r="F2" s="1"/>
      <c r="G2" s="1"/>
      <c r="H2" s="1"/>
      <c r="I2" s="1"/>
      <c r="J2" s="1"/>
      <c r="K2" s="1"/>
      <c r="L2" s="1"/>
      <c r="M2" s="1"/>
      <c r="N2" s="1"/>
      <c r="O2" s="1"/>
      <c r="P2" s="1"/>
      <c r="Q2" s="1"/>
      <c r="R2" s="1"/>
      <c r="S2" s="1"/>
      <c r="T2" s="1"/>
      <c r="U2" s="1"/>
      <c r="V2" s="1"/>
      <c r="W2" s="1"/>
      <c r="X2" s="1"/>
      <c r="Y2" s="1"/>
      <c r="Z2" s="1"/>
    </row>
    <row r="3" spans="1:26" ht="7.5" customHeight="1" thickBot="1">
      <c r="A3" s="3"/>
      <c r="B3" s="3"/>
      <c r="C3" s="3"/>
      <c r="D3" s="3"/>
      <c r="E3" s="3"/>
      <c r="F3" s="3"/>
      <c r="G3" s="3"/>
      <c r="H3" s="3"/>
      <c r="I3" s="3"/>
      <c r="J3" s="3"/>
      <c r="K3" s="3"/>
      <c r="L3" s="3"/>
      <c r="M3" s="3"/>
      <c r="N3" s="3"/>
      <c r="O3" s="3"/>
      <c r="P3" s="3"/>
      <c r="Q3" s="3"/>
      <c r="R3" s="3"/>
      <c r="S3" s="3"/>
      <c r="T3" s="3"/>
      <c r="U3" s="3"/>
      <c r="V3" s="3"/>
      <c r="W3" s="3"/>
      <c r="X3" s="3"/>
      <c r="Y3" s="3"/>
      <c r="Z3" s="3"/>
    </row>
    <row r="5" spans="1:26" ht="20.25">
      <c r="B5" s="4" t="s">
        <v>67</v>
      </c>
      <c r="C5" t="s">
        <v>1</v>
      </c>
      <c r="D5" s="5">
        <v>42551</v>
      </c>
      <c r="E5" s="6" t="s">
        <v>2</v>
      </c>
      <c r="F5" s="7" t="s">
        <v>3</v>
      </c>
      <c r="G5" s="7" t="s">
        <v>4</v>
      </c>
      <c r="H5" s="8" t="s">
        <v>5</v>
      </c>
      <c r="I5" s="1"/>
    </row>
    <row r="6" spans="1:26" ht="20.25">
      <c r="B6" s="4" t="s">
        <v>68</v>
      </c>
      <c r="C6" s="9" t="s">
        <v>6</v>
      </c>
      <c r="D6" s="1" t="s">
        <v>69</v>
      </c>
      <c r="E6" s="10">
        <f>E34</f>
        <v>2.2666246056782335</v>
      </c>
      <c r="F6" s="11">
        <f>G34</f>
        <v>1.3621766561514195</v>
      </c>
      <c r="G6" s="11">
        <v>57.8</v>
      </c>
      <c r="H6" s="12">
        <f>(E6-G6)/G6</f>
        <v>-0.96078504142425203</v>
      </c>
      <c r="I6" s="1"/>
    </row>
    <row r="7" spans="1:26">
      <c r="B7" s="13">
        <v>42650</v>
      </c>
      <c r="C7" s="9" t="s">
        <v>7</v>
      </c>
      <c r="D7" s="14" t="s">
        <v>70</v>
      </c>
      <c r="E7" s="15"/>
      <c r="F7" s="15"/>
      <c r="G7" s="15"/>
      <c r="H7" s="15"/>
      <c r="I7" s="15"/>
      <c r="J7" s="15"/>
      <c r="K7" s="15"/>
    </row>
    <row r="8" spans="1:26">
      <c r="B8" s="15"/>
      <c r="C8" s="9" t="s">
        <v>8</v>
      </c>
      <c r="D8" s="16" t="s">
        <v>41</v>
      </c>
      <c r="E8" s="15"/>
      <c r="F8" s="15"/>
      <c r="G8" s="15"/>
      <c r="H8" s="15"/>
      <c r="I8" s="15"/>
      <c r="J8" s="15"/>
      <c r="K8" s="15"/>
    </row>
    <row r="9" spans="1:26">
      <c r="B9" s="15"/>
      <c r="C9" s="15"/>
      <c r="D9" s="15"/>
      <c r="E9" s="15"/>
      <c r="F9" s="15"/>
      <c r="G9" s="15"/>
      <c r="H9" s="15"/>
      <c r="I9" s="15"/>
      <c r="J9" s="15"/>
      <c r="K9" s="15"/>
    </row>
    <row r="10" spans="1:26" ht="18">
      <c r="B10" s="17" t="s">
        <v>9</v>
      </c>
      <c r="C10" s="18"/>
      <c r="D10" s="19"/>
      <c r="E10" s="18"/>
      <c r="F10" s="18"/>
      <c r="G10" s="18"/>
      <c r="H10" s="18"/>
      <c r="I10" s="18"/>
      <c r="J10" s="18"/>
      <c r="K10" s="18"/>
    </row>
    <row r="11" spans="1:26" ht="15">
      <c r="B11" s="20" t="s">
        <v>10</v>
      </c>
      <c r="C11" s="18"/>
      <c r="D11" s="19"/>
      <c r="E11" s="18"/>
      <c r="F11" s="18"/>
      <c r="G11" s="18"/>
      <c r="H11" s="18"/>
      <c r="I11" s="18"/>
      <c r="J11" s="18"/>
      <c r="K11" s="18"/>
    </row>
    <row r="12" spans="1:26" ht="39" thickBot="1">
      <c r="B12" s="21" t="s">
        <v>11</v>
      </c>
      <c r="C12" s="21" t="s">
        <v>12</v>
      </c>
      <c r="D12" s="21" t="s">
        <v>13</v>
      </c>
      <c r="E12" s="22" t="s">
        <v>2</v>
      </c>
      <c r="F12" s="22" t="s">
        <v>14</v>
      </c>
      <c r="G12" s="22" t="s">
        <v>15</v>
      </c>
      <c r="H12" s="23"/>
    </row>
    <row r="13" spans="1:26">
      <c r="B13" s="24" t="s">
        <v>16</v>
      </c>
      <c r="C13" s="24" t="s">
        <v>17</v>
      </c>
      <c r="D13" s="24" t="str">
        <f t="shared" ref="D13:D29" si="0">$D$8</f>
        <v>USD million</v>
      </c>
      <c r="E13" s="25">
        <v>139660</v>
      </c>
      <c r="F13" s="25"/>
      <c r="G13" s="25">
        <f>SUM(G14:G23)</f>
        <v>132492.25</v>
      </c>
    </row>
    <row r="14" spans="1:26">
      <c r="B14" s="26" t="s">
        <v>18</v>
      </c>
      <c r="C14" s="26" t="s">
        <v>19</v>
      </c>
      <c r="D14" s="27" t="str">
        <f t="shared" si="0"/>
        <v>USD million</v>
      </c>
      <c r="E14" s="28">
        <v>2251</v>
      </c>
      <c r="F14" s="29">
        <v>0.5</v>
      </c>
      <c r="G14" s="28">
        <f>F14*E14</f>
        <v>1125.5</v>
      </c>
    </row>
    <row r="15" spans="1:26" ht="25.5">
      <c r="B15" s="30" t="s">
        <v>20</v>
      </c>
      <c r="C15" s="30" t="s">
        <v>21</v>
      </c>
      <c r="D15" s="31" t="str">
        <f t="shared" si="0"/>
        <v>USD million</v>
      </c>
      <c r="E15" s="32">
        <v>18277</v>
      </c>
      <c r="F15" s="33">
        <v>0.75</v>
      </c>
      <c r="G15" s="32">
        <f t="shared" ref="G15:G23" si="1">F15*E15</f>
        <v>13707.75</v>
      </c>
    </row>
    <row r="16" spans="1:26" ht="25.5" customHeight="1">
      <c r="B16" s="26" t="s">
        <v>22</v>
      </c>
      <c r="C16" s="26" t="s">
        <v>23</v>
      </c>
      <c r="D16" s="27" t="str">
        <f t="shared" si="0"/>
        <v>USD million</v>
      </c>
      <c r="E16" s="28">
        <v>0</v>
      </c>
      <c r="F16" s="29">
        <v>0.75</v>
      </c>
      <c r="G16" s="28">
        <f t="shared" si="1"/>
        <v>0</v>
      </c>
    </row>
    <row r="17" spans="2:11">
      <c r="B17" s="30" t="s">
        <v>24</v>
      </c>
      <c r="C17" s="30" t="s">
        <v>25</v>
      </c>
      <c r="D17" s="31" t="str">
        <f t="shared" si="0"/>
        <v>USD million</v>
      </c>
      <c r="E17" s="32">
        <v>0</v>
      </c>
      <c r="F17" s="33">
        <v>0</v>
      </c>
      <c r="G17" s="32">
        <f t="shared" si="1"/>
        <v>0</v>
      </c>
    </row>
    <row r="18" spans="2:11">
      <c r="B18" s="26" t="s">
        <v>26</v>
      </c>
      <c r="C18" s="26" t="s">
        <v>27</v>
      </c>
      <c r="D18" s="27" t="str">
        <f t="shared" si="0"/>
        <v>USD million</v>
      </c>
      <c r="E18" s="28">
        <v>106730</v>
      </c>
      <c r="F18" s="29">
        <v>1</v>
      </c>
      <c r="G18" s="28">
        <f t="shared" si="1"/>
        <v>106730</v>
      </c>
    </row>
    <row r="19" spans="2:11" ht="25.5">
      <c r="B19" s="30" t="s">
        <v>28</v>
      </c>
      <c r="C19" s="30" t="s">
        <v>29</v>
      </c>
      <c r="D19" s="31" t="str">
        <f t="shared" si="0"/>
        <v>USD million</v>
      </c>
      <c r="E19" s="32">
        <v>0</v>
      </c>
      <c r="F19" s="33">
        <v>0.9</v>
      </c>
      <c r="G19" s="32">
        <f t="shared" si="1"/>
        <v>0</v>
      </c>
    </row>
    <row r="20" spans="2:11">
      <c r="B20" s="26" t="s">
        <v>30</v>
      </c>
      <c r="C20" s="26" t="s">
        <v>31</v>
      </c>
      <c r="D20" s="27" t="str">
        <f t="shared" si="0"/>
        <v>USD million</v>
      </c>
      <c r="E20" s="28">
        <v>5892</v>
      </c>
      <c r="F20" s="29">
        <v>0.75</v>
      </c>
      <c r="G20" s="28">
        <f t="shared" si="1"/>
        <v>4419</v>
      </c>
    </row>
    <row r="21" spans="2:11">
      <c r="B21" s="30" t="s">
        <v>32</v>
      </c>
      <c r="C21" s="30" t="s">
        <v>33</v>
      </c>
      <c r="D21" s="31" t="str">
        <f t="shared" si="0"/>
        <v>USD million</v>
      </c>
      <c r="E21" s="32">
        <v>6510</v>
      </c>
      <c r="F21" s="33">
        <v>1</v>
      </c>
      <c r="G21" s="32">
        <f t="shared" si="1"/>
        <v>6510</v>
      </c>
    </row>
    <row r="22" spans="2:11">
      <c r="B22" s="26" t="s">
        <v>34</v>
      </c>
      <c r="C22" s="26" t="s">
        <v>35</v>
      </c>
      <c r="D22" s="27" t="str">
        <f t="shared" si="0"/>
        <v>USD million</v>
      </c>
      <c r="E22" s="28">
        <v>0</v>
      </c>
      <c r="F22" s="29">
        <v>0.25</v>
      </c>
      <c r="G22" s="28">
        <f t="shared" si="1"/>
        <v>0</v>
      </c>
    </row>
    <row r="23" spans="2:11" ht="25.5">
      <c r="B23" s="30" t="s">
        <v>36</v>
      </c>
      <c r="C23" s="30" t="s">
        <v>37</v>
      </c>
      <c r="D23" s="31" t="str">
        <f t="shared" si="0"/>
        <v>USD million</v>
      </c>
      <c r="E23" s="32">
        <v>0</v>
      </c>
      <c r="F23" s="33">
        <v>0.9</v>
      </c>
      <c r="G23" s="32">
        <f t="shared" si="1"/>
        <v>0</v>
      </c>
    </row>
    <row r="24" spans="2:11">
      <c r="B24" s="34" t="s">
        <v>38</v>
      </c>
      <c r="C24" s="27" t="s">
        <v>39</v>
      </c>
      <c r="D24" s="27" t="str">
        <f t="shared" si="0"/>
        <v>USD million</v>
      </c>
      <c r="E24" s="28">
        <v>59357</v>
      </c>
      <c r="F24" s="28"/>
      <c r="G24" s="28">
        <f>E24</f>
        <v>59357</v>
      </c>
    </row>
    <row r="25" spans="2:11" ht="15.75">
      <c r="B25" s="35" t="s">
        <v>40</v>
      </c>
      <c r="C25" s="35" t="s">
        <v>40</v>
      </c>
      <c r="D25" s="35" t="s">
        <v>41</v>
      </c>
      <c r="E25" s="36">
        <f>E13-E24</f>
        <v>80303</v>
      </c>
      <c r="F25" s="36"/>
      <c r="G25" s="36">
        <f>G13-G24</f>
        <v>73135.25</v>
      </c>
    </row>
    <row r="26" spans="2:11">
      <c r="B26" s="27" t="s">
        <v>42</v>
      </c>
      <c r="C26" s="27" t="s">
        <v>43</v>
      </c>
      <c r="D26" s="27" t="s">
        <v>41</v>
      </c>
      <c r="E26" s="28">
        <v>62340</v>
      </c>
      <c r="F26" s="28"/>
      <c r="G26" s="28">
        <f>E26</f>
        <v>62340</v>
      </c>
    </row>
    <row r="27" spans="2:11">
      <c r="B27" s="31" t="s">
        <v>44</v>
      </c>
      <c r="C27" s="31" t="s">
        <v>45</v>
      </c>
      <c r="D27" s="31" t="str">
        <f t="shared" si="0"/>
        <v>USD million</v>
      </c>
      <c r="E27" s="37"/>
      <c r="F27" s="32"/>
      <c r="G27" s="32">
        <f>E27</f>
        <v>0</v>
      </c>
    </row>
    <row r="28" spans="2:11">
      <c r="B28" s="27" t="s">
        <v>46</v>
      </c>
      <c r="C28" s="27" t="s">
        <v>47</v>
      </c>
      <c r="D28" s="27" t="str">
        <f t="shared" si="0"/>
        <v>USD million</v>
      </c>
      <c r="E28" s="38"/>
      <c r="F28" s="28"/>
      <c r="G28" s="28">
        <f>E28</f>
        <v>0</v>
      </c>
    </row>
    <row r="29" spans="2:11" ht="15.75">
      <c r="B29" s="39" t="s">
        <v>48</v>
      </c>
      <c r="C29" s="39" t="s">
        <v>10</v>
      </c>
      <c r="D29" s="39" t="str">
        <f t="shared" si="0"/>
        <v>USD million</v>
      </c>
      <c r="E29" s="40">
        <f>E25-E26-E27-E28</f>
        <v>17963</v>
      </c>
      <c r="F29" s="40"/>
      <c r="G29" s="40">
        <f>G25-G26-G27-G28</f>
        <v>10795.25</v>
      </c>
    </row>
    <row r="31" spans="2:11" ht="15">
      <c r="B31" s="20" t="s">
        <v>49</v>
      </c>
      <c r="C31" s="18"/>
      <c r="D31" s="19"/>
      <c r="E31" s="18"/>
      <c r="F31" s="18"/>
      <c r="G31" s="18"/>
      <c r="H31" s="18"/>
      <c r="I31" s="18"/>
      <c r="J31" s="18"/>
      <c r="K31" s="18"/>
    </row>
    <row r="32" spans="2:11" ht="39" thickBot="1">
      <c r="B32" s="21" t="s">
        <v>11</v>
      </c>
      <c r="C32" s="21" t="s">
        <v>12</v>
      </c>
      <c r="D32" s="21" t="s">
        <v>13</v>
      </c>
      <c r="E32" s="22" t="s">
        <v>2</v>
      </c>
      <c r="F32" s="22" t="s">
        <v>14</v>
      </c>
      <c r="G32" s="22" t="s">
        <v>15</v>
      </c>
      <c r="H32" s="23"/>
    </row>
    <row r="33" spans="2:7">
      <c r="B33" s="24" t="s">
        <v>50</v>
      </c>
      <c r="C33" s="24" t="s">
        <v>51</v>
      </c>
      <c r="D33" s="24" t="s">
        <v>52</v>
      </c>
      <c r="E33" s="25">
        <v>7925</v>
      </c>
      <c r="F33" s="25"/>
      <c r="G33" s="25">
        <f>E33</f>
        <v>7925</v>
      </c>
    </row>
    <row r="34" spans="2:7" ht="15.75">
      <c r="B34" s="39" t="s">
        <v>48</v>
      </c>
      <c r="C34" s="39" t="s">
        <v>10</v>
      </c>
      <c r="D34" s="41" t="str">
        <f>$D$6&amp;"/Aktie"</f>
        <v>USD/Aktie</v>
      </c>
      <c r="E34" s="42">
        <f>E29/E33</f>
        <v>2.2666246056782335</v>
      </c>
      <c r="F34" s="28"/>
      <c r="G34" s="42">
        <f>G29/G33</f>
        <v>1.3621766561514195</v>
      </c>
    </row>
    <row r="35" spans="2:7" ht="15.75">
      <c r="B35" s="43" t="s">
        <v>53</v>
      </c>
      <c r="C35" s="43" t="s">
        <v>54</v>
      </c>
      <c r="D35" s="43" t="s">
        <v>55</v>
      </c>
      <c r="E35" s="44">
        <f>(E34-G6)/G6</f>
        <v>-0.96078504142425203</v>
      </c>
      <c r="F35" s="45"/>
      <c r="G35" s="44">
        <f>(G34-G6)/G6</f>
        <v>-0.97643292982436991</v>
      </c>
    </row>
    <row r="37" spans="2:7" ht="15">
      <c r="B37" s="20" t="s">
        <v>56</v>
      </c>
      <c r="C37" s="18"/>
      <c r="D37" s="19"/>
    </row>
    <row r="38" spans="2:7" ht="13.5" thickBot="1">
      <c r="B38" s="21" t="s">
        <v>11</v>
      </c>
      <c r="C38" s="21" t="s">
        <v>12</v>
      </c>
      <c r="D38" s="21" t="s">
        <v>13</v>
      </c>
      <c r="E38" s="22"/>
      <c r="F38" s="22"/>
      <c r="G38" s="22"/>
    </row>
    <row r="39" spans="2:7">
      <c r="B39" s="24" t="s">
        <v>57</v>
      </c>
      <c r="C39" s="24" t="s">
        <v>58</v>
      </c>
      <c r="D39" s="24" t="s">
        <v>59</v>
      </c>
      <c r="E39" s="46">
        <v>1.11696</v>
      </c>
      <c r="F39" s="25"/>
      <c r="G39" s="46">
        <f>E39</f>
        <v>1.11696</v>
      </c>
    </row>
    <row r="40" spans="2:7" ht="15.75">
      <c r="B40" s="39" t="s">
        <v>48</v>
      </c>
      <c r="C40" s="39" t="s">
        <v>10</v>
      </c>
      <c r="D40" s="41" t="s">
        <v>60</v>
      </c>
      <c r="E40" s="42">
        <f>E34/E39</f>
        <v>2.0292800151108668</v>
      </c>
      <c r="F40" s="28"/>
      <c r="G40" s="42">
        <f>G34/G39</f>
        <v>1.2195393354743407</v>
      </c>
    </row>
    <row r="41" spans="2:7" ht="15.75">
      <c r="B41" s="43" t="s">
        <v>53</v>
      </c>
      <c r="C41" s="43" t="s">
        <v>54</v>
      </c>
      <c r="D41" s="43" t="s">
        <v>55</v>
      </c>
      <c r="E41" s="44">
        <f>E35</f>
        <v>-0.96078504142425203</v>
      </c>
      <c r="F41" s="45"/>
      <c r="G41" s="44">
        <f>G35</f>
        <v>-0.97643292982436991</v>
      </c>
    </row>
    <row r="45" spans="2:7" ht="16.5">
      <c r="B45" s="47" t="s">
        <v>61</v>
      </c>
    </row>
    <row r="46" spans="2:7" ht="16.5">
      <c r="B46" s="47" t="s">
        <v>62</v>
      </c>
    </row>
    <row r="47" spans="2:7" ht="16.5">
      <c r="B47" s="47" t="s">
        <v>63</v>
      </c>
    </row>
    <row r="48" spans="2:7" ht="16.5">
      <c r="B48" s="47" t="s">
        <v>64</v>
      </c>
    </row>
    <row r="49" spans="2:2" ht="16.5">
      <c r="B49" s="47" t="s">
        <v>65</v>
      </c>
    </row>
    <row r="50" spans="2:2" ht="16.5">
      <c r="B50" s="47" t="s">
        <v>66</v>
      </c>
    </row>
  </sheetData>
  <conditionalFormatting sqref="H6">
    <cfRule type="cellIs" dxfId="14" priority="13" operator="lessThan">
      <formula>0.15</formula>
    </cfRule>
    <cfRule type="cellIs" dxfId="13" priority="14" operator="between">
      <formula>0.15</formula>
      <formula>0.2495</formula>
    </cfRule>
    <cfRule type="cellIs" dxfId="12" priority="15" operator="greaterThanOrEqual">
      <formula>0.25</formula>
    </cfRule>
  </conditionalFormatting>
  <conditionalFormatting sqref="E35">
    <cfRule type="cellIs" dxfId="11" priority="10" operator="lessThan">
      <formula>0.15</formula>
    </cfRule>
    <cfRule type="cellIs" dxfId="10" priority="11" operator="between">
      <formula>0.15</formula>
      <formula>0.2495</formula>
    </cfRule>
    <cfRule type="cellIs" dxfId="9" priority="12" operator="greaterThanOrEqual">
      <formula>0.25</formula>
    </cfRule>
  </conditionalFormatting>
  <conditionalFormatting sqref="G35">
    <cfRule type="cellIs" dxfId="8" priority="1" operator="lessThan">
      <formula>0.15</formula>
    </cfRule>
    <cfRule type="cellIs" dxfId="7" priority="2" operator="between">
      <formula>0.15</formula>
      <formula>0.2495</formula>
    </cfRule>
    <cfRule type="cellIs" dxfId="6" priority="3" operator="greaterThanOrEqual">
      <formula>0.25</formula>
    </cfRule>
  </conditionalFormatting>
  <conditionalFormatting sqref="E41">
    <cfRule type="cellIs" dxfId="5" priority="7" operator="lessThan">
      <formula>0.15</formula>
    </cfRule>
    <cfRule type="cellIs" dxfId="4" priority="8" operator="between">
      <formula>0.15</formula>
      <formula>0.2495</formula>
    </cfRule>
    <cfRule type="cellIs" dxfId="3" priority="9" operator="greaterThanOrEqual">
      <formula>0.25</formula>
    </cfRule>
  </conditionalFormatting>
  <conditionalFormatting sqref="G41">
    <cfRule type="cellIs" dxfId="2" priority="4" operator="lessThan">
      <formula>0.15</formula>
    </cfRule>
    <cfRule type="cellIs" dxfId="1" priority="5" operator="between">
      <formula>0.15</formula>
      <formula>0.2495</formula>
    </cfRule>
    <cfRule type="cellIs" dxfId="0" priority="6" operator="greaterThanOrEqual">
      <formula>0.25</formula>
    </cfRule>
  </conditionalFormatting>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Titel und Disclaimer</vt:lpstr>
      <vt:lpstr>Liquidationswert (NCAV)</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Axel</dc:creator>
  <cp:lastModifiedBy>Axel</cp:lastModifiedBy>
  <dcterms:created xsi:type="dcterms:W3CDTF">2016-10-14T05:02:22Z</dcterms:created>
  <dcterms:modified xsi:type="dcterms:W3CDTF">2016-10-14T05:14:26Z</dcterms:modified>
</cp:coreProperties>
</file>