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omments1.xml" ContentType="application/vnd.openxmlformats-officedocument.spreadsheetml.comments+xml"/>
  <Override PartName="/xl/drawings/drawing4.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xel\Downloads\"/>
    </mc:Choice>
  </mc:AlternateContent>
  <bookViews>
    <workbookView xWindow="0" yWindow="0" windowWidth="20490" windowHeight="7755" tabRatio="805" activeTab="1"/>
  </bookViews>
  <sheets>
    <sheet name="Titel und Disclaimer" sheetId="47" r:id="rId1"/>
    <sheet name="Piotroski F Score" sheetId="78" r:id="rId2"/>
    <sheet name="Abschluss konsolidiert" sheetId="44" r:id="rId3"/>
    <sheet name="Kennzahlen" sheetId="39" r:id="rId4"/>
  </sheets>
  <calcPr calcId="152511"/>
</workbook>
</file>

<file path=xl/calcChain.xml><?xml version="1.0" encoding="utf-8"?>
<calcChain xmlns="http://schemas.openxmlformats.org/spreadsheetml/2006/main">
  <c r="B6" i="44" l="1"/>
  <c r="B5" i="44"/>
  <c r="B6" i="39"/>
  <c r="B5" i="39"/>
  <c r="B7" i="78"/>
  <c r="B7" i="39" s="1"/>
  <c r="G11" i="39"/>
  <c r="F11" i="39"/>
  <c r="F16" i="39"/>
  <c r="G16" i="39"/>
  <c r="B7" i="44" l="1"/>
  <c r="E35" i="78"/>
  <c r="E32" i="78"/>
  <c r="E30" i="78"/>
  <c r="E29" i="78"/>
  <c r="G21" i="39" l="1"/>
  <c r="F34" i="78" l="1"/>
  <c r="G27" i="39" l="1"/>
  <c r="D8" i="44" l="1"/>
  <c r="D34" i="44" l="1"/>
  <c r="D36" i="44"/>
  <c r="D35" i="44"/>
  <c r="D13" i="44"/>
  <c r="D15" i="44"/>
  <c r="D28" i="44"/>
  <c r="D32" i="44"/>
  <c r="D33" i="44"/>
  <c r="D26" i="44"/>
  <c r="D37" i="44"/>
  <c r="D14" i="44"/>
  <c r="D42" i="44"/>
  <c r="D27" i="44"/>
  <c r="G31" i="39" l="1"/>
  <c r="F27" i="39"/>
  <c r="E36" i="78" s="1"/>
  <c r="E34" i="78"/>
  <c r="E37" i="78" l="1"/>
  <c r="F21" i="39"/>
  <c r="E33" i="78" s="1"/>
  <c r="F31" i="39" l="1"/>
  <c r="E31" i="78" s="1"/>
  <c r="E28" i="78" s="1"/>
  <c r="E11" i="78" s="1"/>
</calcChain>
</file>

<file path=xl/comments1.xml><?xml version="1.0" encoding="utf-8"?>
<comments xmlns="http://schemas.openxmlformats.org/spreadsheetml/2006/main">
  <authors>
    <author>Axel</author>
  </authors>
  <commentList>
    <comment ref="C26" authorId="0" shapeId="0">
      <text>
        <r>
          <rPr>
            <b/>
            <sz val="9"/>
            <color indexed="81"/>
            <rFont val="Tahoma"/>
            <family val="2"/>
          </rPr>
          <t>Kommentar:</t>
        </r>
        <r>
          <rPr>
            <sz val="9"/>
            <color indexed="81"/>
            <rFont val="Tahoma"/>
            <family val="2"/>
          </rPr>
          <t xml:space="preserve">
Kurzfristige Vermögenswerte</t>
        </r>
      </text>
    </comment>
    <comment ref="C27" authorId="0" shapeId="0">
      <text>
        <r>
          <rPr>
            <b/>
            <sz val="9"/>
            <color indexed="81"/>
            <rFont val="Tahoma"/>
            <family val="2"/>
          </rPr>
          <t>Kommentar:</t>
        </r>
        <r>
          <rPr>
            <sz val="9"/>
            <color indexed="81"/>
            <rFont val="Tahoma"/>
            <family val="2"/>
          </rPr>
          <t xml:space="preserve">
Langfristige Vermögenswerte</t>
        </r>
      </text>
    </comment>
  </commentList>
</comments>
</file>

<file path=xl/comments2.xml><?xml version="1.0" encoding="utf-8"?>
<comments xmlns="http://schemas.openxmlformats.org/spreadsheetml/2006/main">
  <authors>
    <author>Axel</author>
  </authors>
  <commentList>
    <comment ref="C11" authorId="0" shapeId="0">
      <text>
        <r>
          <rPr>
            <sz val="9"/>
            <color indexed="81"/>
            <rFont val="Tahoma"/>
            <family val="2"/>
          </rPr>
          <t>Kapitalumschlag = Umsatzerlöse / Durchschnittliche Bilanzsumme</t>
        </r>
      </text>
    </comment>
    <comment ref="C16" authorId="0" shapeId="0">
      <text>
        <r>
          <rPr>
            <sz val="9"/>
            <color indexed="81"/>
            <rFont val="Tahoma"/>
            <family val="2"/>
          </rPr>
          <t>Current Ratio = Kurzfristige Vermögensgegenstände / Kurzfristige Verbindlichkeiten = Current Assets / Current Liabilities</t>
        </r>
      </text>
    </comment>
    <comment ref="C21" authorId="0" shapeId="0">
      <text>
        <r>
          <rPr>
            <sz val="9"/>
            <color indexed="81"/>
            <rFont val="Tahoma"/>
            <family val="2"/>
          </rPr>
          <t>Debt-to-Capital = Gesamtverschuldung / (Gesamtverschuldung + Eigenkapital) = Total Debt / (Total Debt + Total Equity)</t>
        </r>
      </text>
    </comment>
    <comment ref="C27" authorId="0" shapeId="0">
      <text>
        <r>
          <rPr>
            <sz val="9"/>
            <color indexed="81"/>
            <rFont val="Tahoma"/>
            <family val="2"/>
          </rPr>
          <t>Bruttogewinnmarge = Bruttogewinn / Umsatzerlöse = Gross Profit / Revenue</t>
        </r>
      </text>
    </comment>
    <comment ref="C31" authorId="0" shapeId="0">
      <text>
        <r>
          <rPr>
            <sz val="9"/>
            <color indexed="81"/>
            <rFont val="Tahoma"/>
            <family val="2"/>
          </rPr>
          <t>ROA = Nettogewinn / Durchschnittl. Gesamtvermögen = Net Income / Average Total Assets</t>
        </r>
      </text>
    </comment>
  </commentList>
</comments>
</file>

<file path=xl/connections.xml><?xml version="1.0" encoding="utf-8"?>
<connections xmlns="http://schemas.openxmlformats.org/spreadsheetml/2006/main">
  <connection id="1" name="quotes" type="6" refreshedVersion="0" background="1">
    <textPr prompt="0" sourceFile="http://finance.yahoo.com/d/quotes.csv?s=&amp;f=ee7e8l1jkk4db4j2" decimal="," thousands=".">
      <textFields>
        <textField/>
      </textFields>
    </textPr>
  </connection>
  <connection id="2" name="quotes1" type="6" refreshedVersion="0" background="1">
    <textPr prompt="0" sourceFile="http://finance.yahoo.com/d/quotes.csv?s=&amp;f=ee7e8l1jkk4db4j2" decimal="," thousands=".">
      <textFields>
        <textField/>
      </textFields>
    </textPr>
  </connection>
  <connection id="3" name="quotes2" type="6" refreshedVersion="0" background="1">
    <textPr prompt="0" sourceFile="http://finance.yahoo.com/d/quotes.csv?s=&amp;f=ee7e8l1jkk4db4j2" decimal="," thousands=".">
      <textFields>
        <textField/>
      </textFields>
    </textPr>
  </connection>
</connections>
</file>

<file path=xl/sharedStrings.xml><?xml version="1.0" encoding="utf-8"?>
<sst xmlns="http://schemas.openxmlformats.org/spreadsheetml/2006/main" count="201" uniqueCount="134">
  <si>
    <t>USD</t>
  </si>
  <si>
    <t>Revenue</t>
  </si>
  <si>
    <t>Kapitalumschlag</t>
  </si>
  <si>
    <t>Gesamtkapitalrendite</t>
  </si>
  <si>
    <t>Gewinn- und Verlustrechnung</t>
  </si>
  <si>
    <t>Bilanz</t>
  </si>
  <si>
    <t>Kapitalflussrechnung</t>
  </si>
  <si>
    <t>-</t>
  </si>
  <si>
    <t>%</t>
  </si>
  <si>
    <t>Item</t>
  </si>
  <si>
    <t>Unit/Einheit</t>
  </si>
  <si>
    <t>Bezeichnung</t>
  </si>
  <si>
    <t>DIY Investor</t>
  </si>
  <si>
    <t>diyinvestor.de</t>
  </si>
  <si>
    <t>axel@diyinvestor.de</t>
  </si>
  <si>
    <t>Luegplatz 2</t>
  </si>
  <si>
    <t>40545 Düsseldorf</t>
  </si>
  <si>
    <t>DISCLAIMER</t>
  </si>
  <si>
    <t>Die Inhalte dieses Dokumentes wurden mit größtmöglicher Sorgfalt und nach bestem Gewissen erstellt. DIY Investor übernimmt jedoch keine Gewähr für die Aktualität, Vollständigkeit und Richtigkeit der bereitgestellten Informationen.</t>
  </si>
  <si>
    <t>Die hier veröffentlichten Inhalte, Werke und bereitgestellten Informationen unterliegen dem deutschen Urheberrecht und Leistungsschutzrecht. Jede Art der Vervielfältigung, Bearbeitung, Verbreitung, Einspeicherung und jede Art der Verwertung außerhalb der Grenzen des Urheberrechts bedarf der vorherigen schriftlichen Zustimmung des jeweiligen Rechteinhabers. Das unerlaubte Kopieren/Speichern der bereitgestellten Informationen ist nicht gestattet.</t>
  </si>
  <si>
    <t>Umsatzerlöse</t>
  </si>
  <si>
    <t>Net Income</t>
  </si>
  <si>
    <t>Total Debt</t>
  </si>
  <si>
    <t>Total Equity</t>
  </si>
  <si>
    <t>Total Assets</t>
  </si>
  <si>
    <t>Fremdkapital</t>
  </si>
  <si>
    <t>Eigenkapital</t>
  </si>
  <si>
    <t>Bilanzsumme</t>
  </si>
  <si>
    <t>Anlagevermögen</t>
  </si>
  <si>
    <t>Umlaufvermögen</t>
  </si>
  <si>
    <t>Finanzkennzahlen (Financial Ratios)</t>
  </si>
  <si>
    <t>Abschlüsse</t>
  </si>
  <si>
    <t>Aktivitätskennzahlen (Activity Ratios)</t>
  </si>
  <si>
    <t>Liquiditätskennzahlen (Liquidity Ratios)</t>
  </si>
  <si>
    <t>Stabilitätskennzahlen (Stability Ratios)</t>
  </si>
  <si>
    <t>Ertrags- und Rentabilitätskennzahlen (Profitability Ratios)</t>
  </si>
  <si>
    <t>Formula/ Formel</t>
  </si>
  <si>
    <t>Kapitalumschlag = Umsatzerlöse / Durchschnittliche Bilanzsumme</t>
  </si>
  <si>
    <t>Current Ratio = Kurzfristige Vermögensgegenstände / Kurzfristige Verbindlichkeiten = Current Assets / Current Liabilities</t>
  </si>
  <si>
    <t>Debt-to-Capital = Gesamtverschuldung / (Gesamtverschuldung + Eigenkapital) = Total Debt / (Total Debt + Total Equity)</t>
  </si>
  <si>
    <t>Bruttogewinnmarge = Bruttogewinn / Umsatzerlöse = Gross Profit / Revenue</t>
  </si>
  <si>
    <t>ROA = Nettogewinn / Durchschnittl. Gesamtvermögen = Net Income / Average Total Assets</t>
  </si>
  <si>
    <t>Total Asset Turnover</t>
  </si>
  <si>
    <t>Current Ratio</t>
  </si>
  <si>
    <t>Liquidität 3. Grades</t>
  </si>
  <si>
    <t>Debt-to-Capital</t>
  </si>
  <si>
    <t>Bruttogewinnmarge</t>
  </si>
  <si>
    <t>Gross Margin</t>
  </si>
  <si>
    <t>Gross Profit</t>
  </si>
  <si>
    <t>Bruttogewinn</t>
  </si>
  <si>
    <t>Mio. Stück</t>
  </si>
  <si>
    <t>Current Assets</t>
  </si>
  <si>
    <t>Non-current Assets</t>
  </si>
  <si>
    <t>Aktiva (Assets)</t>
  </si>
  <si>
    <t>Passiva (Equity &amp; Liabilities)</t>
  </si>
  <si>
    <t>Non-current Liabilities</t>
  </si>
  <si>
    <t>Current Liabilities</t>
  </si>
  <si>
    <t>Langfristige Schulden</t>
  </si>
  <si>
    <t>Kurzfristige Schulden</t>
  </si>
  <si>
    <t>Cash Flow from Operating Activities</t>
  </si>
  <si>
    <t>Unit/ Einheit</t>
  </si>
  <si>
    <t>IFRS / US GAAP</t>
  </si>
  <si>
    <t>Cash Flow aus betrieblicher Tätigkeit</t>
  </si>
  <si>
    <t>Debt-to-Capital / Debt-to-Assets</t>
  </si>
  <si>
    <t>Return on Assets (ROA)</t>
  </si>
  <si>
    <t>Währung:</t>
  </si>
  <si>
    <t>Einheit:</t>
  </si>
  <si>
    <t>million</t>
  </si>
  <si>
    <t>Reingewinn</t>
  </si>
  <si>
    <t>Shares Outstanding (Basic)</t>
  </si>
  <si>
    <t>Pro Aktie</t>
  </si>
  <si>
    <t>Shares Outstanding (Fully Diluted)</t>
  </si>
  <si>
    <t>Anzahl Aktien (unverwässert)</t>
  </si>
  <si>
    <t>Anzahl Aktien (verwässert)</t>
  </si>
  <si>
    <t>Währung / Einheit:</t>
  </si>
  <si>
    <t>Redeemable Non-controlling Interest</t>
  </si>
  <si>
    <t>Zahlbare Minderheitsanteile</t>
  </si>
  <si>
    <t>Umsatzrenditen</t>
  </si>
  <si>
    <t>Kapitalrenditen (nach Steuern)</t>
  </si>
  <si>
    <t>Apple Inc.</t>
  </si>
  <si>
    <t>AAPL</t>
  </si>
  <si>
    <t>Erläuterung</t>
  </si>
  <si>
    <t>Letztes Geschäftsjahresende:</t>
  </si>
  <si>
    <t>Profitability</t>
  </si>
  <si>
    <t>Profitabilität</t>
  </si>
  <si>
    <t>Piotroski F Score</t>
  </si>
  <si>
    <t>Auswertung</t>
  </si>
  <si>
    <t>2. Positive operating Cash Flow</t>
  </si>
  <si>
    <t>1. Positive Net Income</t>
  </si>
  <si>
    <t>3. Higher Return on Assets</t>
  </si>
  <si>
    <t>Leverage, Liquidity, and Source of Funds</t>
  </si>
  <si>
    <t>Operating Efficiency</t>
  </si>
  <si>
    <t>1. Net Income</t>
  </si>
  <si>
    <t>2. Operating Cash Flow</t>
  </si>
  <si>
    <t>3. Return on Assets</t>
  </si>
  <si>
    <t>4. Earnings Quality</t>
  </si>
  <si>
    <t>5. Long-term Debt vs. Assets</t>
  </si>
  <si>
    <t>6. Current Ratio</t>
  </si>
  <si>
    <t>7. Shares Outstanding</t>
  </si>
  <si>
    <t>8. Gross Margin</t>
  </si>
  <si>
    <t>9. Asset Turnover</t>
  </si>
  <si>
    <t>1. Nettogewinn</t>
  </si>
  <si>
    <t>2. Operativer Cash Flow</t>
  </si>
  <si>
    <t>3. Gesamtkapitalrendite</t>
  </si>
  <si>
    <t>4. Gewinnqualität</t>
  </si>
  <si>
    <t>5. Langfristige Verbindlichkeiten vs. Gesamtvermögen</t>
  </si>
  <si>
    <t>6. Liquidität 3. Grades</t>
  </si>
  <si>
    <t>7. Anzahl umlaufender Aktien</t>
  </si>
  <si>
    <t>8. Bruttomarge</t>
  </si>
  <si>
    <t>9. Kapitalumschlag</t>
  </si>
  <si>
    <t>5. Lower LT-Debt/Assets</t>
  </si>
  <si>
    <t>6. Higher Current Ratio</t>
  </si>
  <si>
    <t xml:space="preserve">7. Stable or Decreasing Shares Outstanding </t>
  </si>
  <si>
    <t>8. Higher Gross Margin</t>
  </si>
  <si>
    <t>9. Higher Asset Turnover</t>
  </si>
  <si>
    <t>1. Positiver Nettogewinn</t>
  </si>
  <si>
    <t>2. Positiver operativer Cash Flow</t>
  </si>
  <si>
    <t>3. Gesamtkapitalrendite höher als Vorjahr</t>
  </si>
  <si>
    <t>4. Operativer Cash Flow größer als Nettogewinn</t>
  </si>
  <si>
    <t>4. Operating Cash Flow higher than Net Income</t>
  </si>
  <si>
    <t>Leverage, Liquidität und Finanzierung</t>
  </si>
  <si>
    <t>5. LT-Debt/Assets niedriger als Vorjahr</t>
  </si>
  <si>
    <t>6. Liquidität 3. Grades (Current Ratio) höher als Vorjahr</t>
  </si>
  <si>
    <t>7. Anzahl umlaufender Aktien kleiner oder gleich Vorjahr</t>
  </si>
  <si>
    <t>Operative Effizienz</t>
  </si>
  <si>
    <t>8. Bruttomarge höher als Vorjahr</t>
  </si>
  <si>
    <t>9. Kapitalumschlag höher als Vorjahr</t>
  </si>
  <si>
    <t>Total Score (= sum of individual scores)</t>
  </si>
  <si>
    <t>Gesamtscore (Summe der Einzel-Scores)</t>
  </si>
  <si>
    <t>F Score</t>
  </si>
  <si>
    <t>Jahr 0</t>
  </si>
  <si>
    <t>Jahr -1</t>
  </si>
  <si>
    <t>PIOTROSKI F SCORE</t>
  </si>
  <si>
    <t>DIY Investor übernimmt keine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</si>
</sst>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8" formatCode="&quot;$&quot;#,##0.00_);[Red]\(&quot;$&quot;#,##0.00\)"/>
    <numFmt numFmtId="41" formatCode="_(* #,##0_);_(* \(#,##0\);_(* &quot;-&quot;_);_(@_)"/>
    <numFmt numFmtId="43" formatCode="_(* #,##0.00_);_(* \(#,##0.00\);_(* &quot;-&quot;??_);_(@_)"/>
    <numFmt numFmtId="164" formatCode="0.0%"/>
    <numFmt numFmtId="165" formatCode="_([$€]* #,##0.00_);_([$€]* \(#,##0.00\);_([$€]* &quot;-&quot;??_);_(@_)"/>
    <numFmt numFmtId="166" formatCode="_(* #,##0.0_);_(* \(#,##0.0\);_(* &quot;-&quot;?_);_(@_)"/>
    <numFmt numFmtId="167" formatCode="_(* #,##0.0_);_(* \(#,##0.0\);_(* &quot;-&quot;_);_(@_)"/>
    <numFmt numFmtId="168" formatCode="dd\.mm\.yy;@"/>
  </numFmts>
  <fonts count="26">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0"/>
      <name val="Arial"/>
      <family val="2"/>
    </font>
    <font>
      <u/>
      <sz val="10"/>
      <color indexed="12"/>
      <name val="Arial"/>
      <family val="2"/>
    </font>
    <font>
      <b/>
      <sz val="14"/>
      <name val="Arial"/>
      <family val="2"/>
    </font>
    <font>
      <b/>
      <sz val="9"/>
      <color indexed="81"/>
      <name val="Tahoma"/>
      <family val="2"/>
    </font>
    <font>
      <sz val="9"/>
      <color indexed="81"/>
      <name val="Tahoma"/>
      <family val="2"/>
    </font>
    <font>
      <sz val="10"/>
      <name val="Geneva"/>
    </font>
    <font>
      <b/>
      <sz val="20"/>
      <name val="Arial"/>
      <family val="2"/>
    </font>
    <font>
      <i/>
      <sz val="10"/>
      <name val="Arial"/>
      <family val="2"/>
    </font>
    <font>
      <b/>
      <sz val="24"/>
      <name val="Arial"/>
      <family val="2"/>
    </font>
    <font>
      <sz val="8"/>
      <color rgb="FF2A2A2A"/>
      <name val="Helvetica"/>
    </font>
    <font>
      <b/>
      <sz val="10"/>
      <color theme="6" tint="-0.249977111117893"/>
      <name val="Arial"/>
      <family val="2"/>
    </font>
    <font>
      <b/>
      <sz val="10"/>
      <color theme="4" tint="-0.499984740745262"/>
      <name val="Arial"/>
      <family val="2"/>
    </font>
    <font>
      <i/>
      <sz val="12"/>
      <name val="Arial"/>
      <family val="2"/>
    </font>
    <font>
      <b/>
      <sz val="10"/>
      <color rgb="FFFF0000"/>
      <name val="Webdings"/>
      <family val="1"/>
      <charset val="2"/>
    </font>
    <font>
      <b/>
      <sz val="16"/>
      <color rgb="FF2C5581"/>
      <name val="Arial"/>
      <family val="2"/>
    </font>
    <font>
      <u/>
      <sz val="11"/>
      <color theme="10"/>
      <name val="Calibri"/>
      <family val="2"/>
      <scheme val="minor"/>
    </font>
    <font>
      <sz val="10"/>
      <color theme="1"/>
      <name val="Arial"/>
      <family val="2"/>
    </font>
    <font>
      <sz val="12"/>
      <name val="Arial"/>
      <family val="2"/>
    </font>
    <font>
      <b/>
      <sz val="12"/>
      <name val="Arial"/>
      <family val="2"/>
    </font>
    <font>
      <b/>
      <sz val="12"/>
      <color rgb="FF00B050"/>
      <name val="Webdings"/>
      <family val="1"/>
      <charset val="2"/>
    </font>
  </fonts>
  <fills count="5">
    <fill>
      <patternFill patternType="none"/>
    </fill>
    <fill>
      <patternFill patternType="gray125"/>
    </fill>
    <fill>
      <patternFill patternType="solid">
        <fgColor rgb="FFFFFFFF"/>
        <bgColor indexed="64"/>
      </patternFill>
    </fill>
    <fill>
      <patternFill patternType="solid">
        <fgColor theme="6" tint="0.79998168889431442"/>
        <bgColor theme="6" tint="0.79998168889431442"/>
      </patternFill>
    </fill>
    <fill>
      <patternFill patternType="solid">
        <fgColor rgb="FFFFFF99"/>
        <bgColor indexed="64"/>
      </patternFill>
    </fill>
  </fills>
  <borders count="10">
    <border>
      <left/>
      <right/>
      <top/>
      <bottom/>
      <diagonal/>
    </border>
    <border>
      <left/>
      <right/>
      <top/>
      <bottom style="medium">
        <color indexed="64"/>
      </bottom>
      <diagonal/>
    </border>
    <border>
      <left/>
      <right/>
      <top/>
      <bottom style="thin">
        <color theme="6"/>
      </bottom>
      <diagonal/>
    </border>
    <border>
      <left/>
      <right/>
      <top/>
      <bottom style="thin">
        <color rgb="FFA5A5A5"/>
      </bottom>
      <diagonal/>
    </border>
    <border>
      <left style="thin">
        <color theme="6"/>
      </left>
      <right style="thin">
        <color theme="6"/>
      </right>
      <top style="thin">
        <color theme="6"/>
      </top>
      <bottom style="thin">
        <color theme="6"/>
      </bottom>
      <diagonal/>
    </border>
    <border>
      <left style="thin">
        <color theme="6"/>
      </left>
      <right/>
      <top style="thin">
        <color theme="6"/>
      </top>
      <bottom/>
      <diagonal/>
    </border>
    <border>
      <left style="thin">
        <color theme="6"/>
      </left>
      <right style="thin">
        <color theme="6"/>
      </right>
      <top style="thin">
        <color theme="6"/>
      </top>
      <bottom/>
      <diagonal/>
    </border>
    <border>
      <left style="thin">
        <color theme="6"/>
      </left>
      <right/>
      <top style="thin">
        <color theme="6"/>
      </top>
      <bottom style="thin">
        <color theme="6"/>
      </bottom>
      <diagonal/>
    </border>
    <border>
      <left style="thin">
        <color theme="6"/>
      </left>
      <right/>
      <top style="thin">
        <color rgb="FFA5A5A5"/>
      </top>
      <bottom/>
      <diagonal/>
    </border>
    <border>
      <left style="thin">
        <color theme="6"/>
      </left>
      <right style="thin">
        <color theme="6"/>
      </right>
      <top style="thin">
        <color rgb="FFA5A5A5"/>
      </top>
      <bottom/>
      <diagonal/>
    </border>
  </borders>
  <cellStyleXfs count="12">
    <xf numFmtId="0" fontId="0" fillId="0" borderId="0"/>
    <xf numFmtId="165" fontId="3" fillId="0" borderId="0" applyFont="0" applyFill="0" applyBorder="0" applyAlignment="0" applyProtection="0"/>
    <xf numFmtId="0" fontId="7" fillId="0" borderId="0" applyNumberFormat="0" applyFill="0" applyBorder="0" applyAlignment="0" applyProtection="0">
      <alignment vertical="top"/>
      <protection locked="0"/>
    </xf>
    <xf numFmtId="9" fontId="3" fillId="0" borderId="0" applyFont="0" applyFill="0" applyBorder="0" applyAlignment="0" applyProtection="0"/>
    <xf numFmtId="0" fontId="2" fillId="0" borderId="0"/>
    <xf numFmtId="9" fontId="2" fillId="0" borderId="0" applyFont="0" applyFill="0" applyBorder="0" applyAlignment="0" applyProtection="0"/>
    <xf numFmtId="0" fontId="11" fillId="0" borderId="0"/>
    <xf numFmtId="0" fontId="5" fillId="0" borderId="0"/>
    <xf numFmtId="8" fontId="11" fillId="0" borderId="0" applyFont="0" applyFill="0" applyBorder="0" applyAlignment="0" applyProtection="0"/>
    <xf numFmtId="43" fontId="3" fillId="0" borderId="0" applyFont="0" applyFill="0" applyBorder="0" applyAlignment="0" applyProtection="0"/>
    <xf numFmtId="0" fontId="1" fillId="0" borderId="0"/>
    <xf numFmtId="0" fontId="21" fillId="0" borderId="0" applyNumberFormat="0" applyFill="0" applyBorder="0" applyAlignment="0" applyProtection="0"/>
  </cellStyleXfs>
  <cellXfs count="67">
    <xf numFmtId="0" fontId="0" fillId="0" borderId="0" xfId="0"/>
    <xf numFmtId="0" fontId="4" fillId="0" borderId="0" xfId="0" applyFont="1"/>
    <xf numFmtId="0" fontId="0" fillId="0" borderId="0" xfId="0" applyAlignment="1">
      <alignment wrapText="1"/>
    </xf>
    <xf numFmtId="0" fontId="6" fillId="0" borderId="0" xfId="0" applyFont="1"/>
    <xf numFmtId="0" fontId="8" fillId="0" borderId="0" xfId="0" applyFont="1"/>
    <xf numFmtId="0" fontId="4" fillId="0" borderId="0" xfId="0" applyFont="1" applyAlignment="1">
      <alignment wrapText="1"/>
    </xf>
    <xf numFmtId="0" fontId="3" fillId="0" borderId="0" xfId="0" applyFont="1"/>
    <xf numFmtId="0" fontId="0" fillId="0" borderId="1" xfId="0" applyBorder="1"/>
    <xf numFmtId="0" fontId="12" fillId="0" borderId="0" xfId="0" applyFont="1"/>
    <xf numFmtId="0" fontId="3" fillId="0" borderId="0" xfId="0" applyFont="1" applyFill="1"/>
    <xf numFmtId="14" fontId="0" fillId="0" borderId="0" xfId="0" applyNumberFormat="1" applyAlignment="1">
      <alignment horizontal="left"/>
    </xf>
    <xf numFmtId="164" fontId="3" fillId="0" borderId="0" xfId="3" applyNumberFormat="1" applyFont="1" applyFill="1" applyBorder="1" applyAlignment="1">
      <alignment horizontal="right"/>
    </xf>
    <xf numFmtId="166" fontId="3" fillId="0" borderId="0" xfId="8" applyNumberFormat="1" applyFont="1" applyFill="1" applyBorder="1" applyAlignment="1">
      <alignment horizontal="right"/>
    </xf>
    <xf numFmtId="0" fontId="8" fillId="0" borderId="0" xfId="6" applyFont="1" applyFill="1" applyBorder="1" applyAlignment="1">
      <alignment horizontal="left"/>
    </xf>
    <xf numFmtId="0" fontId="3" fillId="0" borderId="0" xfId="0" applyFont="1" applyAlignment="1">
      <alignment wrapText="1"/>
    </xf>
    <xf numFmtId="0" fontId="14" fillId="0" borderId="0" xfId="0" applyFont="1" applyAlignment="1">
      <alignment wrapText="1"/>
    </xf>
    <xf numFmtId="0" fontId="7" fillId="0" borderId="0" xfId="2" applyAlignment="1" applyProtection="1">
      <alignment wrapText="1"/>
    </xf>
    <xf numFmtId="0" fontId="15" fillId="2" borderId="0" xfId="0" applyFont="1" applyFill="1" applyAlignment="1">
      <alignment wrapText="1"/>
    </xf>
    <xf numFmtId="0" fontId="3" fillId="2" borderId="0" xfId="0" applyFont="1" applyFill="1" applyAlignment="1">
      <alignment wrapText="1"/>
    </xf>
    <xf numFmtId="0" fontId="17" fillId="0" borderId="2" xfId="6" applyNumberFormat="1" applyFont="1" applyFill="1" applyBorder="1" applyAlignment="1">
      <alignment horizontal="left" wrapText="1"/>
    </xf>
    <xf numFmtId="0" fontId="17" fillId="0" borderId="2" xfId="7" applyNumberFormat="1" applyFont="1" applyFill="1" applyBorder="1" applyAlignment="1">
      <alignment horizontal="centerContinuous" vertical="top" wrapText="1"/>
    </xf>
    <xf numFmtId="0" fontId="16" fillId="0" borderId="0" xfId="6" applyNumberFormat="1" applyFont="1" applyFill="1" applyBorder="1" applyAlignment="1">
      <alignment horizontal="left"/>
    </xf>
    <xf numFmtId="166" fontId="16" fillId="0" borderId="0" xfId="8" applyNumberFormat="1" applyFont="1" applyFill="1" applyBorder="1" applyAlignment="1">
      <alignment horizontal="right"/>
    </xf>
    <xf numFmtId="0" fontId="17" fillId="0" borderId="0" xfId="7" applyNumberFormat="1" applyFont="1" applyFill="1" applyBorder="1" applyAlignment="1">
      <alignment horizontal="centerContinuous" vertical="top" wrapText="1"/>
    </xf>
    <xf numFmtId="0" fontId="18" fillId="0" borderId="0" xfId="6" applyFont="1" applyFill="1" applyBorder="1" applyAlignment="1">
      <alignment horizontal="left"/>
    </xf>
    <xf numFmtId="0" fontId="3" fillId="0" borderId="0" xfId="6" applyNumberFormat="1" applyFont="1" applyFill="1" applyBorder="1" applyAlignment="1">
      <alignment horizontal="left" wrapText="1"/>
    </xf>
    <xf numFmtId="0" fontId="17" fillId="0" borderId="2" xfId="6" applyNumberFormat="1" applyFont="1" applyBorder="1" applyAlignment="1">
      <alignment horizontal="left" wrapText="1"/>
    </xf>
    <xf numFmtId="0" fontId="17" fillId="0" borderId="2" xfId="7" applyNumberFormat="1" applyFont="1" applyBorder="1" applyAlignment="1">
      <alignment horizontal="centerContinuous" vertical="top" wrapText="1"/>
    </xf>
    <xf numFmtId="0" fontId="3" fillId="0" borderId="0" xfId="6" applyNumberFormat="1" applyFont="1" applyFill="1" applyBorder="1" applyAlignment="1">
      <alignment horizontal="left"/>
    </xf>
    <xf numFmtId="0" fontId="13" fillId="0" borderId="0" xfId="0" applyFont="1" applyFill="1"/>
    <xf numFmtId="0" fontId="0" fillId="0" borderId="1" xfId="0" applyBorder="1" applyAlignment="1">
      <alignment wrapText="1"/>
    </xf>
    <xf numFmtId="9" fontId="3" fillId="0" borderId="0" xfId="3" applyFont="1" applyFill="1" applyBorder="1" applyAlignment="1">
      <alignment horizontal="right"/>
    </xf>
    <xf numFmtId="167" fontId="3" fillId="0" borderId="0" xfId="6" applyNumberFormat="1" applyFont="1" applyFill="1" applyBorder="1" applyAlignment="1">
      <alignment horizontal="right"/>
    </xf>
    <xf numFmtId="0" fontId="0" fillId="0" borderId="0" xfId="0"/>
    <xf numFmtId="0" fontId="0" fillId="0" borderId="0" xfId="0" applyAlignment="1">
      <alignment horizontal="left"/>
    </xf>
    <xf numFmtId="0" fontId="19" fillId="0" borderId="0" xfId="0" applyFont="1"/>
    <xf numFmtId="0" fontId="0" fillId="0" borderId="0" xfId="0"/>
    <xf numFmtId="0" fontId="3" fillId="4" borderId="0" xfId="0" applyFont="1" applyFill="1" applyAlignment="1">
      <alignment horizontal="left"/>
    </xf>
    <xf numFmtId="0" fontId="20" fillId="0" borderId="0" xfId="0" applyFont="1"/>
    <xf numFmtId="0" fontId="3" fillId="0" borderId="0" xfId="6" applyNumberFormat="1" applyFont="1" applyFill="1" applyAlignment="1">
      <alignment horizontal="left"/>
    </xf>
    <xf numFmtId="0" fontId="17" fillId="0" borderId="2" xfId="7" applyNumberFormat="1" applyFont="1" applyFill="1" applyBorder="1" applyAlignment="1">
      <alignment horizontal="center" vertical="top" wrapText="1"/>
    </xf>
    <xf numFmtId="0" fontId="17" fillId="0" borderId="3" xfId="7" applyNumberFormat="1" applyFont="1" applyFill="1" applyBorder="1" applyAlignment="1">
      <alignment horizontal="centerContinuous" vertical="top" wrapText="1"/>
    </xf>
    <xf numFmtId="14" fontId="3" fillId="4" borderId="0" xfId="0" applyNumberFormat="1" applyFont="1" applyFill="1"/>
    <xf numFmtId="0" fontId="3" fillId="0" borderId="0" xfId="6" applyNumberFormat="1" applyFont="1" applyBorder="1" applyAlignment="1">
      <alignment horizontal="left"/>
    </xf>
    <xf numFmtId="0" fontId="3" fillId="3" borderId="0" xfId="6" applyNumberFormat="1" applyFont="1" applyFill="1" applyBorder="1" applyAlignment="1">
      <alignment horizontal="left"/>
    </xf>
    <xf numFmtId="0" fontId="13" fillId="0" borderId="0" xfId="6" applyNumberFormat="1" applyFont="1" applyFill="1" applyBorder="1" applyAlignment="1">
      <alignment horizontal="left" indent="1"/>
    </xf>
    <xf numFmtId="0" fontId="13" fillId="0" borderId="0" xfId="6" applyNumberFormat="1" applyFont="1" applyFill="1" applyBorder="1" applyAlignment="1">
      <alignment horizontal="left"/>
    </xf>
    <xf numFmtId="0" fontId="3" fillId="0" borderId="0" xfId="0" applyFont="1" applyFill="1" applyAlignment="1">
      <alignment horizontal="left" vertical="top" wrapText="1"/>
    </xf>
    <xf numFmtId="168" fontId="0" fillId="0" borderId="0" xfId="0" applyNumberFormat="1" applyAlignment="1">
      <alignment horizontal="right"/>
    </xf>
    <xf numFmtId="168" fontId="0" fillId="0" borderId="0" xfId="0" applyNumberFormat="1"/>
    <xf numFmtId="0" fontId="23" fillId="0" borderId="0" xfId="0" applyFont="1"/>
    <xf numFmtId="0" fontId="22" fillId="3" borderId="4" xfId="0" applyFont="1" applyFill="1" applyBorder="1"/>
    <xf numFmtId="0" fontId="22" fillId="0" borderId="4" xfId="0" applyFont="1" applyBorder="1"/>
    <xf numFmtId="0" fontId="22" fillId="0" borderId="5" xfId="0" applyFont="1" applyBorder="1"/>
    <xf numFmtId="0" fontId="22" fillId="0" borderId="6" xfId="0" applyFont="1" applyBorder="1"/>
    <xf numFmtId="0" fontId="22" fillId="3" borderId="5" xfId="0" applyFont="1" applyFill="1" applyBorder="1"/>
    <xf numFmtId="0" fontId="22" fillId="3" borderId="6" xfId="0" applyFont="1" applyFill="1" applyBorder="1"/>
    <xf numFmtId="0" fontId="22" fillId="0" borderId="7" xfId="0" applyFont="1" applyBorder="1"/>
    <xf numFmtId="0" fontId="22" fillId="3" borderId="7" xfId="0" applyFont="1" applyFill="1" applyBorder="1"/>
    <xf numFmtId="41" fontId="3" fillId="0" borderId="0" xfId="6" applyNumberFormat="1" applyFont="1" applyFill="1" applyBorder="1" applyAlignment="1"/>
    <xf numFmtId="41" fontId="3" fillId="0" borderId="0" xfId="6" applyNumberFormat="1" applyFont="1" applyFill="1" applyAlignment="1"/>
    <xf numFmtId="41" fontId="0" fillId="0" borderId="0" xfId="6" applyNumberFormat="1" applyFont="1" applyFill="1" applyBorder="1" applyAlignment="1"/>
    <xf numFmtId="0" fontId="17" fillId="0" borderId="8" xfId="6" applyNumberFormat="1" applyFont="1" applyBorder="1" applyAlignment="1">
      <alignment horizontal="left" wrapText="1"/>
    </xf>
    <xf numFmtId="0" fontId="17" fillId="0" borderId="9" xfId="6" applyNumberFormat="1" applyFont="1" applyBorder="1" applyAlignment="1">
      <alignment horizontal="left" wrapText="1"/>
    </xf>
    <xf numFmtId="0" fontId="24" fillId="0" borderId="0" xfId="6" applyNumberFormat="1" applyFont="1" applyFill="1" applyBorder="1" applyAlignment="1">
      <alignment horizontal="left"/>
    </xf>
    <xf numFmtId="167" fontId="24" fillId="0" borderId="0" xfId="6" applyNumberFormat="1" applyFont="1" applyFill="1" applyBorder="1" applyAlignment="1">
      <alignment horizontal="right"/>
    </xf>
    <xf numFmtId="0" fontId="25" fillId="0" borderId="0" xfId="0" applyFont="1"/>
  </cellXfs>
  <cellStyles count="12">
    <cellStyle name="§Q\?1@" xfId="7"/>
    <cellStyle name="Comma 2" xfId="9"/>
    <cellStyle name="Currency_fcffginzu" xfId="8"/>
    <cellStyle name="Euro" xfId="1"/>
    <cellStyle name="Hyperlink" xfId="2" builtinId="8"/>
    <cellStyle name="Hyperlink 2" xfId="11"/>
    <cellStyle name="Normal" xfId="0" builtinId="0"/>
    <cellStyle name="Normal 2" xfId="4"/>
    <cellStyle name="Normal 3" xfId="10"/>
    <cellStyle name="Normal_fcffginzu" xfId="6"/>
    <cellStyle name="Percent" xfId="3" builtinId="5"/>
    <cellStyle name="Percent 2" xfId="5"/>
  </cellStyles>
  <dxfs count="109">
    <dxf>
      <font>
        <b val="0"/>
        <i val="0"/>
        <strike val="0"/>
        <condense val="0"/>
        <extend val="0"/>
        <outline val="0"/>
        <shadow val="0"/>
        <u val="none"/>
        <vertAlign val="baseline"/>
        <sz val="10"/>
        <color auto="1"/>
        <name val="Arial"/>
        <scheme val="none"/>
      </font>
      <numFmt numFmtId="33" formatCode="_(* #,##0_);_(* \(#,##0\);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3" formatCode="_(* #,##0_);_(* \(#,##0\);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left" vertical="bottom" textRotation="0" wrapText="1" indent="0" justifyLastLine="0" shrinkToFit="0" readingOrder="0"/>
    </dxf>
    <dxf>
      <font>
        <b val="0"/>
        <i/>
        <strike val="0"/>
        <condense val="0"/>
        <extend val="0"/>
        <outline val="0"/>
        <shadow val="0"/>
        <u val="none"/>
        <vertAlign val="baseline"/>
        <sz val="10"/>
        <color auto="1"/>
        <name val="Arial"/>
        <scheme val="none"/>
      </font>
      <fill>
        <patternFill patternType="none">
          <fgColor indexed="64"/>
          <bgColor auto="1"/>
        </patternFill>
      </fill>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left" vertical="bottom" textRotation="0" wrapText="0" indent="0" justifyLastLine="0" shrinkToFit="0" readingOrder="0"/>
    </dxf>
    <dxf>
      <border outline="0">
        <top style="thin">
          <color theme="6"/>
        </top>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right" vertical="bottom" textRotation="0" wrapText="0" indent="0" justifyLastLine="0" shrinkToFit="0" readingOrder="0"/>
    </dxf>
    <dxf>
      <border outline="0">
        <bottom style="thin">
          <color theme="6"/>
        </bottom>
      </border>
    </dxf>
    <dxf>
      <font>
        <b/>
        <i val="0"/>
        <strike val="0"/>
        <condense val="0"/>
        <extend val="0"/>
        <outline val="0"/>
        <shadow val="0"/>
        <u val="none"/>
        <vertAlign val="baseline"/>
        <sz val="10"/>
        <color theme="4" tint="-0.499984740745262"/>
        <name val="Arial"/>
        <scheme val="none"/>
      </font>
      <numFmt numFmtId="0" formatCode="General"/>
      <alignment horizontal="centerContinuous" vertical="top" textRotation="0" wrapText="1" indent="0" justifyLastLine="0" shrinkToFit="0" readingOrder="0"/>
    </dxf>
    <dxf>
      <font>
        <b val="0"/>
        <i val="0"/>
        <strike val="0"/>
        <condense val="0"/>
        <extend val="0"/>
        <outline val="0"/>
        <shadow val="0"/>
        <u val="none"/>
        <vertAlign val="baseline"/>
        <sz val="10"/>
        <color auto="1"/>
        <name val="Arial"/>
        <scheme val="none"/>
      </font>
      <numFmt numFmtId="33" formatCode="_(* #,##0_);_(* \(#,##0\);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3" formatCode="_(* #,##0_);_(* \(#,##0\);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left" vertical="bottom" textRotation="0" wrapText="0" indent="0" justifyLastLine="0" shrinkToFit="0" readingOrder="0"/>
    </dxf>
    <dxf>
      <border outline="0">
        <top style="thin">
          <color theme="6"/>
        </top>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right" vertical="bottom" textRotation="0" wrapText="0" indent="0" justifyLastLine="0" shrinkToFit="0" readingOrder="0"/>
    </dxf>
    <dxf>
      <border outline="0">
        <bottom style="thin">
          <color theme="6"/>
        </bottom>
      </border>
    </dxf>
    <dxf>
      <font>
        <b/>
        <i val="0"/>
        <strike val="0"/>
        <condense val="0"/>
        <extend val="0"/>
        <outline val="0"/>
        <shadow val="0"/>
        <u val="none"/>
        <vertAlign val="baseline"/>
        <sz val="10"/>
        <color theme="4" tint="-0.499984740745262"/>
        <name val="Arial"/>
        <scheme val="none"/>
      </font>
      <numFmt numFmtId="0" formatCode="General"/>
      <fill>
        <patternFill patternType="none">
          <fgColor indexed="64"/>
          <bgColor indexed="65"/>
        </patternFill>
      </fill>
      <alignment horizontal="centerContinuous" vertical="top" textRotation="0" wrapText="1" indent="0" justifyLastLine="0" shrinkToFit="0" readingOrder="0"/>
    </dxf>
    <dxf>
      <font>
        <b val="0"/>
        <i val="0"/>
        <strike val="0"/>
        <condense val="0"/>
        <extend val="0"/>
        <outline val="0"/>
        <shadow val="0"/>
        <u val="none"/>
        <vertAlign val="baseline"/>
        <sz val="10"/>
        <color auto="1"/>
        <name val="Arial"/>
        <scheme val="none"/>
      </font>
      <numFmt numFmtId="33" formatCode="_(* #,##0_);_(* \(#,##0\);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3" formatCode="_(* #,##0_);_(* \(#,##0\);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left" vertical="bottom" textRotation="0" wrapText="0" indent="0" justifyLastLine="0" shrinkToFit="0" readingOrder="0"/>
    </dxf>
    <dxf>
      <border outline="0">
        <top style="thin">
          <color theme="6"/>
        </top>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right" vertical="bottom" textRotation="0" wrapText="0" indent="0" justifyLastLine="0" shrinkToFit="0" readingOrder="0"/>
    </dxf>
    <dxf>
      <border outline="0">
        <bottom style="thin">
          <color theme="6"/>
        </bottom>
      </border>
    </dxf>
    <dxf>
      <font>
        <b/>
        <i val="0"/>
        <strike val="0"/>
        <condense val="0"/>
        <extend val="0"/>
        <outline val="0"/>
        <shadow val="0"/>
        <u val="none"/>
        <vertAlign val="baseline"/>
        <sz val="10"/>
        <color theme="4" tint="-0.499984740745262"/>
        <name val="Arial"/>
        <scheme val="none"/>
      </font>
      <numFmt numFmtId="0" formatCode="General"/>
      <alignment horizontal="centerContinuous" vertical="top" textRotation="0" wrapText="1" indent="0" justifyLastLine="0" shrinkToFit="0" readingOrder="0"/>
    </dxf>
    <dxf>
      <font>
        <b val="0"/>
        <strike val="0"/>
        <outline val="0"/>
        <shadow val="0"/>
        <u val="none"/>
        <vertAlign val="baseline"/>
        <sz val="10"/>
        <color auto="1"/>
        <name val="Arial"/>
        <scheme val="none"/>
      </font>
      <fill>
        <patternFill patternType="none">
          <fgColor indexed="64"/>
          <bgColor auto="1"/>
        </patternFill>
      </fill>
    </dxf>
    <dxf>
      <font>
        <b val="0"/>
        <strike val="0"/>
        <outline val="0"/>
        <shadow val="0"/>
        <u val="none"/>
        <vertAlign val="baseline"/>
        <sz val="10"/>
        <color auto="1"/>
        <name val="Arial"/>
        <scheme val="none"/>
      </font>
      <fill>
        <patternFill patternType="none">
          <fgColor indexed="64"/>
          <bgColor auto="1"/>
        </patternFill>
      </fill>
    </dxf>
    <dxf>
      <font>
        <b val="0"/>
        <strike val="0"/>
        <outline val="0"/>
        <shadow val="0"/>
        <u val="none"/>
        <vertAlign val="baseline"/>
        <sz val="10"/>
        <color auto="1"/>
        <name val="Arial"/>
        <scheme val="none"/>
      </font>
      <fill>
        <patternFill patternType="none">
          <fgColor indexed="64"/>
          <bgColor auto="1"/>
        </patternFill>
      </fill>
      <alignment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dxf>
    <dxf>
      <font>
        <b val="0"/>
        <strike val="0"/>
        <outline val="0"/>
        <shadow val="0"/>
        <u val="none"/>
        <vertAlign val="baseline"/>
        <sz val="10"/>
        <color auto="1"/>
        <name val="Arial"/>
        <scheme val="none"/>
      </font>
      <fill>
        <patternFill patternType="none">
          <fgColor indexed="64"/>
          <bgColor auto="1"/>
        </patternFill>
      </fill>
    </dxf>
    <dxf>
      <font>
        <b val="0"/>
        <strike val="0"/>
        <outline val="0"/>
        <shadow val="0"/>
        <u val="none"/>
        <vertAlign val="baseline"/>
        <sz val="10"/>
        <color auto="1"/>
        <name val="Arial"/>
        <scheme val="none"/>
      </font>
      <fill>
        <patternFill patternType="none">
          <fgColor indexed="64"/>
          <bgColor auto="1"/>
        </patternFill>
      </fill>
    </dxf>
    <dxf>
      <border outline="0">
        <top style="thin">
          <color theme="6"/>
        </top>
      </border>
    </dxf>
    <dxf>
      <font>
        <b val="0"/>
        <strike val="0"/>
        <outline val="0"/>
        <shadow val="0"/>
        <u val="none"/>
        <vertAlign val="baseline"/>
        <sz val="10"/>
        <color auto="1"/>
        <name val="Arial"/>
        <scheme val="none"/>
      </font>
      <fill>
        <patternFill patternType="none">
          <fgColor indexed="64"/>
          <bgColor auto="1"/>
        </patternFill>
      </fill>
    </dxf>
    <dxf>
      <border outline="0">
        <bottom style="thin">
          <color theme="6"/>
        </bottom>
      </border>
    </dxf>
    <dxf>
      <font>
        <b/>
        <i val="0"/>
        <strike val="0"/>
        <condense val="0"/>
        <extend val="0"/>
        <outline val="0"/>
        <shadow val="0"/>
        <u val="none"/>
        <vertAlign val="baseline"/>
        <sz val="10"/>
        <color theme="4" tint="-0.499984740745262"/>
        <name val="Arial"/>
        <scheme val="none"/>
      </font>
      <numFmt numFmtId="0" formatCode="General"/>
      <alignment horizontal="centerContinuous" vertical="top" textRotation="0" wrapText="1" indent="0" justifyLastLine="0" shrinkToFit="0" readingOrder="0"/>
    </dxf>
    <dxf>
      <font>
        <b val="0"/>
        <strike val="0"/>
        <outline val="0"/>
        <shadow val="0"/>
        <u val="none"/>
        <vertAlign val="baseline"/>
        <sz val="10"/>
        <color auto="1"/>
        <name val="Arial"/>
        <scheme val="none"/>
      </font>
      <fill>
        <patternFill patternType="none">
          <fgColor indexed="64"/>
          <bgColor auto="1"/>
        </patternFill>
      </fill>
    </dxf>
    <dxf>
      <font>
        <b val="0"/>
        <strike val="0"/>
        <outline val="0"/>
        <shadow val="0"/>
        <u val="none"/>
        <vertAlign val="baseline"/>
        <sz val="10"/>
        <color auto="1"/>
        <name val="Arial"/>
        <scheme val="none"/>
      </font>
      <fill>
        <patternFill patternType="none">
          <fgColor indexed="64"/>
          <bgColor auto="1"/>
        </patternFill>
      </fill>
    </dxf>
    <dxf>
      <font>
        <b val="0"/>
        <strike val="0"/>
        <outline val="0"/>
        <shadow val="0"/>
        <u val="none"/>
        <vertAlign val="baseline"/>
        <sz val="10"/>
        <color auto="1"/>
        <name val="Arial"/>
        <scheme val="none"/>
      </font>
      <fill>
        <patternFill patternType="none">
          <fgColor indexed="64"/>
          <bgColor auto="1"/>
        </patternFill>
      </fill>
      <alignment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dxf>
    <dxf>
      <font>
        <b val="0"/>
        <strike val="0"/>
        <outline val="0"/>
        <shadow val="0"/>
        <u val="none"/>
        <vertAlign val="baseline"/>
        <sz val="10"/>
        <color auto="1"/>
        <name val="Arial"/>
        <scheme val="none"/>
      </font>
      <fill>
        <patternFill patternType="none">
          <fgColor indexed="64"/>
          <bgColor auto="1"/>
        </patternFill>
      </fill>
    </dxf>
    <dxf>
      <font>
        <b val="0"/>
        <strike val="0"/>
        <outline val="0"/>
        <shadow val="0"/>
        <u val="none"/>
        <vertAlign val="baseline"/>
        <sz val="10"/>
        <color auto="1"/>
        <name val="Arial"/>
        <scheme val="none"/>
      </font>
      <fill>
        <patternFill patternType="none">
          <fgColor indexed="64"/>
          <bgColor auto="1"/>
        </patternFill>
      </fill>
    </dxf>
    <dxf>
      <border outline="0">
        <top style="thin">
          <color theme="6"/>
        </top>
      </border>
    </dxf>
    <dxf>
      <font>
        <b val="0"/>
        <strike val="0"/>
        <outline val="0"/>
        <shadow val="0"/>
        <u val="none"/>
        <vertAlign val="baseline"/>
        <sz val="10"/>
        <color auto="1"/>
        <name val="Arial"/>
        <scheme val="none"/>
      </font>
      <fill>
        <patternFill patternType="none">
          <fgColor indexed="64"/>
          <bgColor auto="1"/>
        </patternFill>
      </fill>
    </dxf>
    <dxf>
      <border outline="0">
        <bottom style="thin">
          <color theme="6"/>
        </bottom>
      </border>
    </dxf>
    <dxf>
      <font>
        <b/>
        <i val="0"/>
        <strike val="0"/>
        <condense val="0"/>
        <extend val="0"/>
        <outline val="0"/>
        <shadow val="0"/>
        <u val="none"/>
        <vertAlign val="baseline"/>
        <sz val="10"/>
        <color theme="4" tint="-0.499984740745262"/>
        <name val="Arial"/>
        <scheme val="none"/>
      </font>
      <numFmt numFmtId="0" formatCode="General"/>
      <alignment horizontal="centerContinuous" vertical="top" textRotation="0" wrapText="1" indent="0" justifyLastLine="0" shrinkToFit="0" readingOrder="0"/>
    </dxf>
    <dxf>
      <font>
        <color rgb="FFFF0000"/>
        <name val="Arial"/>
      </font>
      <numFmt numFmtId="169" formatCode="_(* #,##0.00_);_(* \(#,##0.00\);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alignment horizontal="left" vertical="bottom" textRotation="0" wrapText="0" indent="0" justifyLastLine="0" shrinkToFit="0" readingOrder="0"/>
    </dxf>
    <dxf>
      <border outline="0">
        <top style="thin">
          <color theme="6"/>
        </top>
      </border>
    </dxf>
    <dxf>
      <border outline="0">
        <bottom style="thin">
          <color theme="6"/>
        </bottom>
      </border>
    </dxf>
    <dxf>
      <font>
        <b/>
        <i val="0"/>
        <strike val="0"/>
        <condense val="0"/>
        <extend val="0"/>
        <outline val="0"/>
        <shadow val="0"/>
        <u val="none"/>
        <vertAlign val="baseline"/>
        <sz val="10"/>
        <color theme="4" tint="-0.499984740745262"/>
        <name val="Arial"/>
        <scheme val="none"/>
      </font>
      <numFmt numFmtId="0" formatCode="General"/>
      <alignment horizontal="centerContinuous" vertical="top" textRotation="0" wrapText="1" indent="0" justifyLastLine="0" shrinkToFit="0" readingOrder="0"/>
    </dxf>
    <dxf>
      <font>
        <strike val="0"/>
        <outline val="0"/>
        <shadow val="0"/>
        <u val="none"/>
        <vertAlign val="baseline"/>
        <sz val="10"/>
        <color auto="1"/>
        <name val="Arial"/>
        <scheme val="none"/>
      </font>
      <numFmt numFmtId="166" formatCode="_(* #,##0.0_);_(* \(#,##0.0\);_(* &quot;-&quot;?_);_(@_)"/>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10"/>
        <color auto="1"/>
        <name val="Arial"/>
        <scheme val="none"/>
      </font>
    </dxf>
    <dxf>
      <font>
        <b val="0"/>
        <strike val="0"/>
        <outline val="0"/>
        <shadow val="0"/>
        <u val="none"/>
        <vertAlign val="baseline"/>
        <sz val="10"/>
        <color auto="1"/>
        <name val="Arial"/>
        <scheme val="none"/>
      </font>
    </dxf>
    <dxf>
      <font>
        <b val="0"/>
        <strike val="0"/>
        <outline val="0"/>
        <shadow val="0"/>
        <u val="none"/>
        <vertAlign val="baseline"/>
        <sz val="10"/>
        <color auto="1"/>
        <name val="Arial"/>
        <scheme val="none"/>
      </font>
    </dxf>
    <dxf>
      <font>
        <b val="0"/>
        <strike val="0"/>
        <outline val="0"/>
        <shadow val="0"/>
        <u val="none"/>
        <vertAlign val="baseline"/>
        <sz val="10"/>
        <color auto="1"/>
        <name val="Arial"/>
        <scheme val="none"/>
      </font>
    </dxf>
    <dxf>
      <border outline="0">
        <top style="thin">
          <color theme="6"/>
        </top>
      </border>
    </dxf>
    <dxf>
      <font>
        <strike val="0"/>
        <outline val="0"/>
        <shadow val="0"/>
        <u val="none"/>
        <vertAlign val="baseline"/>
        <sz val="10"/>
        <color auto="1"/>
        <name val="Arial"/>
        <scheme val="none"/>
      </font>
      <numFmt numFmtId="0" formatCode="General"/>
    </dxf>
    <dxf>
      <border outline="0">
        <bottom style="thin">
          <color theme="6"/>
        </bottom>
      </border>
    </dxf>
    <dxf>
      <font>
        <b/>
        <i val="0"/>
        <strike val="0"/>
        <condense val="0"/>
        <extend val="0"/>
        <outline val="0"/>
        <shadow val="0"/>
        <u val="none"/>
        <vertAlign val="baseline"/>
        <sz val="10"/>
        <color theme="4" tint="-0.499984740745262"/>
        <name val="Arial"/>
        <scheme val="none"/>
      </font>
      <numFmt numFmtId="0" formatCode="General"/>
      <alignment horizontal="centerContinuous" vertical="top" textRotation="0" wrapText="1" indent="0" justifyLastLine="0" shrinkToFit="0" readingOrder="0"/>
    </dxf>
    <dxf>
      <fill>
        <patternFill patternType="none">
          <fgColor indexed="64"/>
          <bgColor indexed="65"/>
        </patternFill>
      </fill>
    </dxf>
    <dxf>
      <font>
        <strike val="0"/>
        <outline val="0"/>
        <shadow val="0"/>
        <u val="none"/>
        <vertAlign val="baseline"/>
        <sz val="10"/>
        <color auto="1"/>
        <name val="Arial"/>
        <scheme val="none"/>
      </font>
      <numFmt numFmtId="166" formatCode="_(* #,##0.0_);_(* \(#,##0.0\);_(* &quot;-&quot;?_);_(@_)"/>
      <fill>
        <patternFill patternType="none">
          <fgColor indexed="64"/>
          <bgColor indexed="65"/>
        </patternFill>
      </fill>
      <alignment horizontal="right" vertical="bottom" textRotation="0" wrapText="0" indent="0" justifyLastLine="0" shrinkToFit="0" readingOrder="0"/>
    </dxf>
    <dxf>
      <numFmt numFmtId="170" formatCode="_-* #,##0.0\ _€_-;\-* #,##0.0\ _€_-;_-* &quot;-&quot;?\ _€_-;_-@_-"/>
      <fill>
        <patternFill patternType="none">
          <fgColor indexed="64"/>
          <bgColor indexed="65"/>
        </patternFill>
      </fill>
    </dxf>
    <dxf>
      <font>
        <strike val="0"/>
        <outline val="0"/>
        <shadow val="0"/>
        <u val="none"/>
        <vertAlign val="baseline"/>
        <sz val="10"/>
        <color auto="1"/>
        <name val="Arial"/>
        <scheme val="none"/>
      </font>
      <fill>
        <patternFill patternType="none">
          <bgColor auto="1"/>
        </patternFill>
      </fill>
    </dxf>
    <dxf>
      <fill>
        <patternFill patternType="none">
          <fgColor indexed="64"/>
          <bgColor indexed="65"/>
        </patternFill>
      </fill>
    </dxf>
    <dxf>
      <font>
        <b val="0"/>
        <strike val="0"/>
        <outline val="0"/>
        <shadow val="0"/>
        <u val="none"/>
        <vertAlign val="baseline"/>
        <sz val="10"/>
        <color auto="1"/>
        <name val="Arial"/>
        <scheme val="none"/>
      </font>
      <fill>
        <patternFill patternType="none">
          <bgColor auto="1"/>
        </patternFill>
      </fill>
    </dxf>
    <dxf>
      <fill>
        <patternFill patternType="none">
          <fgColor indexed="64"/>
          <bgColor indexed="65"/>
        </patternFill>
      </fill>
    </dxf>
    <dxf>
      <font>
        <b val="0"/>
        <strike val="0"/>
        <outline val="0"/>
        <shadow val="0"/>
        <u val="none"/>
        <vertAlign val="baseline"/>
        <sz val="10"/>
        <color auto="1"/>
        <name val="Arial"/>
        <scheme val="none"/>
      </font>
      <fill>
        <patternFill patternType="none">
          <bgColor auto="1"/>
        </patternFill>
      </fill>
    </dxf>
    <dxf>
      <font>
        <b val="0"/>
        <i/>
        <strike val="0"/>
        <condense val="0"/>
        <extend val="0"/>
        <outline val="0"/>
        <shadow val="0"/>
        <u val="none"/>
        <vertAlign val="baseline"/>
        <sz val="10"/>
        <color auto="1"/>
        <name val="Arial"/>
        <scheme val="none"/>
      </font>
      <fill>
        <patternFill patternType="none">
          <fgColor indexed="64"/>
          <bgColor indexed="65"/>
        </patternFill>
      </fill>
    </dxf>
    <dxf>
      <font>
        <b val="0"/>
        <strike val="0"/>
        <outline val="0"/>
        <shadow val="0"/>
        <u val="none"/>
        <vertAlign val="baseline"/>
        <sz val="10"/>
        <color auto="1"/>
        <name val="Arial"/>
        <scheme val="none"/>
      </font>
      <fill>
        <patternFill patternType="none">
          <bgColor auto="1"/>
        </patternFill>
      </fill>
    </dxf>
    <dxf>
      <border outline="0">
        <top style="thin">
          <color theme="6"/>
        </top>
      </border>
    </dxf>
    <dxf>
      <font>
        <strike val="0"/>
        <outline val="0"/>
        <shadow val="0"/>
        <u val="none"/>
        <vertAlign val="baseline"/>
        <sz val="10"/>
        <color auto="1"/>
        <name val="Arial"/>
        <scheme val="none"/>
      </font>
      <numFmt numFmtId="0" formatCode="General"/>
      <fill>
        <patternFill patternType="none">
          <bgColor auto="1"/>
        </patternFill>
      </fill>
    </dxf>
    <dxf>
      <border outline="0">
        <bottom style="thin">
          <color theme="6"/>
        </bottom>
      </border>
    </dxf>
    <dxf>
      <font>
        <b/>
        <i val="0"/>
        <strike val="0"/>
        <condense val="0"/>
        <extend val="0"/>
        <outline val="0"/>
        <shadow val="0"/>
        <u val="none"/>
        <vertAlign val="baseline"/>
        <sz val="10"/>
        <color theme="4" tint="-0.499984740745262"/>
        <name val="Arial"/>
        <scheme val="none"/>
      </font>
      <numFmt numFmtId="0" formatCode="General"/>
      <fill>
        <patternFill patternType="none">
          <fgColor indexed="64"/>
          <bgColor indexed="65"/>
        </patternFill>
      </fill>
      <alignment horizontal="centerContinuous" vertical="top" textRotation="0" wrapText="1" indent="0" justifyLastLine="0" shrinkToFit="0" readingOrder="0"/>
    </dxf>
    <dxf>
      <font>
        <name val="Arial"/>
      </font>
      <numFmt numFmtId="166" formatCode="_(* #,##0.0_);_(* \(#,##0.0\);_(* &quot;-&quot;?_);_(@_)"/>
      <fill>
        <patternFill patternType="none">
          <fgColor indexed="64"/>
          <bgColor indexed="65"/>
        </patternFill>
      </fill>
      <alignment horizontal="right" vertical="bottom" textRotation="0" wrapText="0" indent="0" justifyLastLine="0" shrinkToFit="0" readingOrder="0"/>
    </dxf>
    <dxf>
      <numFmt numFmtId="166" formatCode="_(* #,##0.0_);_(* \(#,##0.0\);_(* &quot;-&quot;?_);_(@_)"/>
      <fill>
        <patternFill patternType="none">
          <bgColor auto="1"/>
        </patternFill>
      </fill>
    </dxf>
    <dxf>
      <font>
        <b val="0"/>
        <strike val="0"/>
        <outline val="0"/>
        <shadow val="0"/>
        <u val="none"/>
        <vertAlign val="baseline"/>
        <sz val="10"/>
        <color auto="1"/>
        <name val="Arial"/>
        <scheme val="none"/>
      </font>
      <fill>
        <patternFill patternType="none">
          <bgColor auto="1"/>
        </patternFill>
      </fill>
    </dxf>
    <dxf>
      <font>
        <b val="0"/>
        <strike val="0"/>
        <outline val="0"/>
        <shadow val="0"/>
        <u val="none"/>
        <vertAlign val="baseline"/>
        <sz val="10"/>
        <color auto="1"/>
        <name val="Arial"/>
        <scheme val="none"/>
      </font>
      <fill>
        <patternFill patternType="none">
          <bgColor auto="1"/>
        </patternFill>
      </fill>
    </dxf>
    <dxf>
      <font>
        <b val="0"/>
        <strike val="0"/>
        <outline val="0"/>
        <shadow val="0"/>
        <u val="none"/>
        <vertAlign val="baseline"/>
        <sz val="10"/>
        <color auto="1"/>
        <name val="Arial"/>
        <scheme val="none"/>
      </font>
      <fill>
        <patternFill patternType="none">
          <bgColor auto="1"/>
        </patternFill>
      </fill>
    </dxf>
    <dxf>
      <border outline="0">
        <top style="thin">
          <color theme="6"/>
        </top>
      </border>
    </dxf>
    <dxf>
      <fill>
        <patternFill patternType="none">
          <bgColor auto="1"/>
        </patternFill>
      </fill>
    </dxf>
    <dxf>
      <border outline="0">
        <bottom style="thin">
          <color theme="6"/>
        </bottom>
      </border>
    </dxf>
    <dxf>
      <font>
        <b/>
        <i val="0"/>
        <strike val="0"/>
        <condense val="0"/>
        <extend val="0"/>
        <outline val="0"/>
        <shadow val="0"/>
        <u val="none"/>
        <vertAlign val="baseline"/>
        <sz val="10"/>
        <color theme="4" tint="-0.499984740745262"/>
        <name val="Arial"/>
        <scheme val="none"/>
      </font>
      <numFmt numFmtId="0" formatCode="General"/>
      <fill>
        <patternFill patternType="none">
          <bgColor auto="1"/>
        </patternFill>
      </fill>
      <alignment horizontal="centerContinuous" vertical="top" textRotation="0" wrapText="1" indent="0" justifyLastLine="0" shrinkToFit="0" readingOrder="0"/>
    </dxf>
    <dxf>
      <font>
        <strike val="0"/>
        <outline val="0"/>
        <shadow val="0"/>
        <u val="none"/>
        <vertAlign val="baseline"/>
        <sz val="10"/>
        <color auto="1"/>
        <name val="Arial"/>
        <scheme val="none"/>
      </font>
      <numFmt numFmtId="166" formatCode="_(* #,##0.0_);_(* \(#,##0.0\);_(* &quot;-&quot;?_);_(@_)"/>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10"/>
        <color auto="1"/>
        <name val="Arial"/>
        <scheme val="none"/>
      </font>
      <fill>
        <patternFill patternType="none">
          <bgColor auto="1"/>
        </patternFill>
      </fill>
    </dxf>
    <dxf>
      <font>
        <b val="0"/>
        <i val="0"/>
        <strike val="0"/>
        <condense val="0"/>
        <extend val="0"/>
        <outline val="0"/>
        <shadow val="0"/>
        <u val="none"/>
        <vertAlign val="baseline"/>
        <sz val="10"/>
        <color auto="1"/>
        <name val="Arial"/>
        <scheme val="none"/>
      </font>
      <numFmt numFmtId="0" formatCode="General"/>
      <fill>
        <patternFill patternType="none">
          <fgColor theme="6" tint="0.79998168889431442"/>
          <bgColor auto="1"/>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theme="6" tint="0.79998168889431442"/>
          <bgColor auto="1"/>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theme="6" tint="0.79998168889431442"/>
          <bgColor auto="1"/>
        </patternFill>
      </fill>
      <alignment horizontal="left" vertical="bottom" textRotation="0" wrapText="0" indent="0" justifyLastLine="0" shrinkToFit="0" readingOrder="0"/>
    </dxf>
    <dxf>
      <border outline="0">
        <top style="thin">
          <color theme="6"/>
        </top>
        <bottom style="thin">
          <color theme="6"/>
        </bottom>
      </border>
    </dxf>
    <dxf>
      <font>
        <strike val="0"/>
        <outline val="0"/>
        <shadow val="0"/>
        <u val="none"/>
        <vertAlign val="baseline"/>
        <sz val="10"/>
        <color auto="1"/>
        <name val="Arial"/>
        <scheme val="none"/>
      </font>
      <fill>
        <patternFill patternType="none">
          <bgColor auto="1"/>
        </patternFill>
      </fill>
    </dxf>
    <dxf>
      <border outline="0">
        <bottom style="thin">
          <color theme="6"/>
        </bottom>
      </border>
    </dxf>
    <dxf>
      <font>
        <b/>
        <i val="0"/>
        <strike val="0"/>
        <condense val="0"/>
        <extend val="0"/>
        <outline val="0"/>
        <shadow val="0"/>
        <u val="none"/>
        <vertAlign val="baseline"/>
        <sz val="10"/>
        <color theme="4" tint="-0.499984740745262"/>
        <name val="Arial"/>
        <scheme val="none"/>
      </font>
      <numFmt numFmtId="0" formatCode="General"/>
      <fill>
        <patternFill patternType="none">
          <bgColor auto="1"/>
        </patternFill>
      </fill>
      <alignment horizontal="centerContinuous" vertical="top" textRotation="0" wrapText="1" indent="0" justifyLastLine="0" shrinkToFit="0" readingOrder="0"/>
    </dxf>
    <dxf>
      <font>
        <b val="0"/>
        <i val="0"/>
        <strike val="0"/>
        <condense val="0"/>
        <extend val="0"/>
        <outline val="0"/>
        <shadow val="0"/>
        <u val="none"/>
        <vertAlign val="baseline"/>
        <sz val="10"/>
        <color auto="1"/>
        <name val="Arial"/>
        <scheme val="none"/>
      </font>
      <numFmt numFmtId="33" formatCode="_(* #,##0_);_(* \(#,##0\);_(* &quot;-&quot;_);_(@_)"/>
      <fill>
        <patternFill patternType="none">
          <fgColor rgb="FF000000"/>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left" vertical="bottom" textRotation="0" wrapText="0" indent="0" justifyLastLine="0" shrinkToFit="0" readingOrder="0"/>
    </dxf>
    <dxf>
      <border outline="0">
        <top style="thin">
          <color rgb="FFA5A5A5"/>
        </top>
      </border>
    </dxf>
    <dxf>
      <font>
        <b val="0"/>
        <i val="0"/>
        <strike val="0"/>
        <condense val="0"/>
        <extend val="0"/>
        <outline val="0"/>
        <shadow val="0"/>
        <u val="none"/>
        <vertAlign val="baseline"/>
        <sz val="10"/>
        <color auto="1"/>
        <name val="Arial"/>
        <scheme val="none"/>
      </font>
      <fill>
        <patternFill patternType="none">
          <fgColor rgb="FF000000"/>
          <bgColor auto="1"/>
        </patternFill>
      </fill>
      <alignment horizontal="right" vertical="bottom" textRotation="0" wrapText="0" indent="0" justifyLastLine="0" shrinkToFit="0" readingOrder="0"/>
    </dxf>
    <dxf>
      <border outline="0">
        <bottom style="thin">
          <color rgb="FFA5A5A5"/>
        </bottom>
      </border>
    </dxf>
    <dxf>
      <font>
        <b/>
        <i val="0"/>
        <strike val="0"/>
        <condense val="0"/>
        <extend val="0"/>
        <outline val="0"/>
        <shadow val="0"/>
        <u val="none"/>
        <vertAlign val="baseline"/>
        <sz val="10"/>
        <color theme="4" tint="-0.499984740745262"/>
        <name val="Arial"/>
        <scheme val="none"/>
      </font>
      <numFmt numFmtId="0" formatCode="General"/>
      <alignment horizontal="centerContinuous" vertical="top" textRotation="0" wrapText="1" indent="0" justifyLastLine="0" shrinkToFit="0" readingOrder="0"/>
    </dxf>
    <dxf>
      <font>
        <color rgb="FF006100"/>
      </font>
      <fill>
        <patternFill>
          <bgColor rgb="FFC6EFCE"/>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colors>
    <mruColors>
      <color rgb="FFFF7C21"/>
      <color rgb="FFFFEB9C"/>
      <color rgb="FFC6EFCE"/>
      <color rgb="FFFFFF99"/>
      <color rgb="FFFFC7CE"/>
      <color rgb="FF2C5581"/>
      <color rgb="FFEAF1F9"/>
      <color rgb="FFFF6600"/>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rgbClr val="2C5581"/>
            </a:solidFill>
            <a:ln>
              <a:solidFill>
                <a:srgbClr val="2C5581"/>
              </a:solidFill>
            </a:ln>
            <a:effectLst/>
          </c:spPr>
          <c:invertIfNegative val="0"/>
          <c:dPt>
            <c:idx val="0"/>
            <c:invertIfNegative val="0"/>
            <c:bubble3D val="0"/>
            <c:spPr>
              <a:solidFill>
                <a:srgbClr val="FF7C21"/>
              </a:solidFill>
              <a:ln>
                <a:solidFill>
                  <a:srgbClr val="FF7C21"/>
                </a:solidFill>
              </a:ln>
              <a:effectLst/>
            </c:spPr>
          </c:dPt>
          <c:val>
            <c:numRef>
              <c:f>'Piotroski F Score'!$E$28</c:f>
              <c:numCache>
                <c:formatCode>_(* #,##0.0_);_(* \(#,##0.0\);_(* "-"_);_(@_)</c:formatCode>
                <c:ptCount val="1"/>
                <c:pt idx="0">
                  <c:v>6</c:v>
                </c:pt>
              </c:numCache>
            </c:numRef>
          </c:val>
        </c:ser>
        <c:dLbls>
          <c:showLegendKey val="0"/>
          <c:showVal val="0"/>
          <c:showCatName val="0"/>
          <c:showSerName val="0"/>
          <c:showPercent val="0"/>
          <c:showBubbleSize val="0"/>
        </c:dLbls>
        <c:gapWidth val="182"/>
        <c:axId val="229434128"/>
        <c:axId val="229434512"/>
      </c:barChart>
      <c:catAx>
        <c:axId val="229434128"/>
        <c:scaling>
          <c:orientation val="minMax"/>
        </c:scaling>
        <c:delete val="1"/>
        <c:axPos val="l"/>
        <c:majorTickMark val="none"/>
        <c:minorTickMark val="none"/>
        <c:tickLblPos val="nextTo"/>
        <c:crossAx val="229434512"/>
        <c:crosses val="autoZero"/>
        <c:auto val="1"/>
        <c:lblAlgn val="ctr"/>
        <c:lblOffset val="100"/>
        <c:noMultiLvlLbl val="0"/>
      </c:catAx>
      <c:valAx>
        <c:axId val="229434512"/>
        <c:scaling>
          <c:orientation val="minMax"/>
          <c:max val="9"/>
          <c:min val="0"/>
        </c:scaling>
        <c:delete val="0"/>
        <c:axPos val="b"/>
        <c:majorGridlines>
          <c:spPr>
            <a:ln w="9525" cap="flat" cmpd="sng" algn="ctr">
              <a:solidFill>
                <a:schemeClr val="tx1">
                  <a:lumMod val="15000"/>
                  <a:lumOff val="85000"/>
                </a:schemeClr>
              </a:solidFill>
              <a:round/>
            </a:ln>
            <a:effectLst/>
          </c:spPr>
        </c:majorGridlines>
        <c:numFmt formatCode="_(* #,##0.0_);_(* \(#,##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229434128"/>
        <c:crosses val="autoZero"/>
        <c:crossBetween val="between"/>
        <c:majorUnit val="1"/>
        <c:minorUnit val="1"/>
      </c:valAx>
      <c:spPr>
        <a:noFill/>
        <a:ln>
          <a:noFill/>
        </a:ln>
        <a:effectLst>
          <a:outerShdw blurRad="50800" dist="50800" dir="5400000" algn="ctr" rotWithShape="0">
            <a:schemeClr val="bg1"/>
          </a:outerShdw>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28575</xdr:colOff>
      <xdr:row>4</xdr:row>
      <xdr:rowOff>38100</xdr:rowOff>
    </xdr:from>
    <xdr:to>
      <xdr:col>2</xdr:col>
      <xdr:colOff>2612089</xdr:colOff>
      <xdr:row>8</xdr:row>
      <xdr:rowOff>104775</xdr:rowOff>
    </xdr:to>
    <xdr:pic>
      <xdr:nvPicPr>
        <xdr:cNvPr id="2" name="Pictur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7777" b="16667"/>
        <a:stretch/>
      </xdr:blipFill>
      <xdr:spPr>
        <a:xfrm>
          <a:off x="1247775" y="800100"/>
          <a:ext cx="2583514" cy="8286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1</xdr:col>
      <xdr:colOff>1438275</xdr:colOff>
      <xdr:row>2</xdr:row>
      <xdr:rowOff>72067</xdr:rowOff>
    </xdr:to>
    <xdr:pic>
      <xdr:nvPicPr>
        <xdr:cNvPr id="2" name="Pictur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7777" b="16667"/>
        <a:stretch/>
      </xdr:blipFill>
      <xdr:spPr>
        <a:xfrm>
          <a:off x="47625" y="28575"/>
          <a:ext cx="1590675" cy="510217"/>
        </a:xfrm>
        <a:prstGeom prst="rect">
          <a:avLst/>
        </a:prstGeom>
      </xdr:spPr>
    </xdr:pic>
    <xdr:clientData/>
  </xdr:twoCellAnchor>
  <xdr:twoCellAnchor>
    <xdr:from>
      <xdr:col>4</xdr:col>
      <xdr:colOff>171450</xdr:colOff>
      <xdr:row>12</xdr:row>
      <xdr:rowOff>104777</xdr:rowOff>
    </xdr:from>
    <xdr:to>
      <xdr:col>5</xdr:col>
      <xdr:colOff>561975</xdr:colOff>
      <xdr:row>15</xdr:row>
      <xdr:rowOff>19050</xdr:rowOff>
    </xdr:to>
    <xdr:sp macro="" textlink="">
      <xdr:nvSpPr>
        <xdr:cNvPr id="6" name="Rectangle 5"/>
        <xdr:cNvSpPr/>
      </xdr:nvSpPr>
      <xdr:spPr>
        <a:xfrm>
          <a:off x="8362950" y="2419352"/>
          <a:ext cx="1000125" cy="400048"/>
        </a:xfrm>
        <a:prstGeom prst="rect">
          <a:avLst/>
        </a:prstGeom>
        <a:solidFill>
          <a:srgbClr val="FFC7CE"/>
        </a:solidFill>
        <a:ln>
          <a:solidFill>
            <a:srgbClr val="FFC7C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571500</xdr:colOff>
      <xdr:row>12</xdr:row>
      <xdr:rowOff>104775</xdr:rowOff>
    </xdr:from>
    <xdr:to>
      <xdr:col>8</xdr:col>
      <xdr:colOff>66675</xdr:colOff>
      <xdr:row>15</xdr:row>
      <xdr:rowOff>28575</xdr:rowOff>
    </xdr:to>
    <xdr:sp macro="" textlink="">
      <xdr:nvSpPr>
        <xdr:cNvPr id="7" name="Rectangle 6"/>
        <xdr:cNvSpPr/>
      </xdr:nvSpPr>
      <xdr:spPr>
        <a:xfrm>
          <a:off x="9372600" y="2419350"/>
          <a:ext cx="1323975" cy="409575"/>
        </a:xfrm>
        <a:prstGeom prst="rect">
          <a:avLst/>
        </a:prstGeom>
        <a:solidFill>
          <a:srgbClr val="FFEB9C"/>
        </a:solidFill>
        <a:ln>
          <a:solidFill>
            <a:srgbClr val="FFFF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76200</xdr:colOff>
      <xdr:row>12</xdr:row>
      <xdr:rowOff>104775</xdr:rowOff>
    </xdr:from>
    <xdr:to>
      <xdr:col>9</xdr:col>
      <xdr:colOff>133350</xdr:colOff>
      <xdr:row>15</xdr:row>
      <xdr:rowOff>19050</xdr:rowOff>
    </xdr:to>
    <xdr:sp macro="" textlink="">
      <xdr:nvSpPr>
        <xdr:cNvPr id="8" name="Rectangle 7"/>
        <xdr:cNvSpPr/>
      </xdr:nvSpPr>
      <xdr:spPr>
        <a:xfrm>
          <a:off x="10706100" y="2419350"/>
          <a:ext cx="666750" cy="400050"/>
        </a:xfrm>
        <a:prstGeom prst="rect">
          <a:avLst/>
        </a:prstGeom>
        <a:solidFill>
          <a:srgbClr val="C6EFCE"/>
        </a:solidFill>
        <a:ln>
          <a:solidFill>
            <a:srgbClr val="C6EFC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609601</xdr:colOff>
      <xdr:row>11</xdr:row>
      <xdr:rowOff>123824</xdr:rowOff>
    </xdr:from>
    <xdr:to>
      <xdr:col>9</xdr:col>
      <xdr:colOff>390525</xdr:colOff>
      <xdr:row>16</xdr:row>
      <xdr:rowOff>152400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1</xdr:col>
      <xdr:colOff>1438275</xdr:colOff>
      <xdr:row>2</xdr:row>
      <xdr:rowOff>72067</xdr:rowOff>
    </xdr:to>
    <xdr:pic>
      <xdr:nvPicPr>
        <xdr:cNvPr id="2" name="Pictur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7777" b="16667"/>
        <a:stretch/>
      </xdr:blipFill>
      <xdr:spPr>
        <a:xfrm>
          <a:off x="47625" y="28575"/>
          <a:ext cx="1590675" cy="5102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1</xdr:col>
      <xdr:colOff>1438275</xdr:colOff>
      <xdr:row>2</xdr:row>
      <xdr:rowOff>72067</xdr:rowOff>
    </xdr:to>
    <xdr:pic>
      <xdr:nvPicPr>
        <xdr:cNvPr id="2" name="Pictur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7777" b="16667"/>
        <a:stretch/>
      </xdr:blipFill>
      <xdr:spPr>
        <a:xfrm>
          <a:off x="47625" y="28575"/>
          <a:ext cx="1590675" cy="510217"/>
        </a:xfrm>
        <a:prstGeom prst="rect">
          <a:avLst/>
        </a:prstGeom>
      </xdr:spPr>
    </xdr:pic>
    <xdr:clientData/>
  </xdr:twoCellAnchor>
</xdr:wsDr>
</file>

<file path=xl/tables/table1.xml><?xml version="1.0" encoding="utf-8"?>
<table xmlns="http://schemas.openxmlformats.org/spreadsheetml/2006/main" id="4" name="Table13395" displayName="Table13395" ref="B27:E37" totalsRowShown="0" headerRowDxfId="105" dataDxfId="103" headerRowBorderDxfId="104" tableBorderDxfId="102" headerRowCellStyle="§Q\?1@" dataCellStyle="Normal_fcffginzu">
  <autoFilter ref="B27:E37"/>
  <tableColumns count="4">
    <tableColumn id="1" name="Item" dataDxfId="101" dataCellStyle="Normal_fcffginzu"/>
    <tableColumn id="2" name="Bezeichnung" dataDxfId="100" dataCellStyle="Normal_fcffginzu"/>
    <tableColumn id="5" name="Unit/ Einheit" dataDxfId="99" dataCellStyle="Normal_fcffginzu"/>
    <tableColumn id="16" name="F Score" dataDxfId="98" dataCellStyle="Normal_fcffginzu"/>
  </tableColumns>
  <tableStyleInfo name="TableStyleLight18" showFirstColumn="0" showLastColumn="0" showRowStripes="1" showColumnStripes="0"/>
</table>
</file>

<file path=xl/tables/table10.xml><?xml version="1.0" encoding="utf-8"?>
<table xmlns="http://schemas.openxmlformats.org/spreadsheetml/2006/main" id="12" name="Table12" displayName="Table12" ref="B15:G16" totalsRowShown="0" headerRowDxfId="19" dataDxfId="17" headerRowBorderDxfId="18" tableBorderDxfId="16" headerRowCellStyle="§Q\?1@" dataCellStyle="Normal_fcffginzu">
  <autoFilter ref="B15:G16"/>
  <tableColumns count="6">
    <tableColumn id="1" name="Item" dataDxfId="15" dataCellStyle="Normal_fcffginzu"/>
    <tableColumn id="2" name="Bezeichnung" dataDxfId="14" dataCellStyle="Normal_fcffginzu"/>
    <tableColumn id="3" name="Formula/ Formel" dataDxfId="13"/>
    <tableColumn id="5" name="Unit/ Einheit" dataDxfId="12" dataCellStyle="Normal_fcffginzu"/>
    <tableColumn id="15" name="Jahr -1" dataDxfId="11" dataCellStyle="Normal_fcffginzu"/>
    <tableColumn id="16" name="Jahr 0" dataDxfId="10" dataCellStyle="Normal_fcffginzu"/>
  </tableColumns>
  <tableStyleInfo name="TableStyleLight18" showFirstColumn="0" showLastColumn="0" showRowStripes="1" showColumnStripes="0"/>
</table>
</file>

<file path=xl/tables/table11.xml><?xml version="1.0" encoding="utf-8"?>
<table xmlns="http://schemas.openxmlformats.org/spreadsheetml/2006/main" id="13" name="Table13" displayName="Table13" ref="B10:G11" totalsRowShown="0" headerRowDxfId="9" dataDxfId="7" headerRowBorderDxfId="8" tableBorderDxfId="6" headerRowCellStyle="§Q\?1@" dataCellStyle="Normal_fcffginzu">
  <autoFilter ref="B10:G11"/>
  <tableColumns count="6">
    <tableColumn id="1" name="Item" dataDxfId="5" dataCellStyle="Normal_fcffginzu"/>
    <tableColumn id="2" name="Bezeichnung" dataDxfId="4" dataCellStyle="Normal_fcffginzu"/>
    <tableColumn id="3" name="Formula/ Formel" dataDxfId="3"/>
    <tableColumn id="5" name="Unit/ Einheit" dataDxfId="2" dataCellStyle="Normal_fcffginzu"/>
    <tableColumn id="15" name="Jahr -1" dataDxfId="1" dataCellStyle="Normal_fcffginzu"/>
    <tableColumn id="16" name="Jahr 0" dataDxfId="0" dataCellStyle="Normal_fcffginzu"/>
  </tableColumns>
  <tableStyleInfo name="TableStyleLight18" showFirstColumn="0" showLastColumn="0" showRowStripes="1" showColumnStripes="0"/>
</table>
</file>

<file path=xl/tables/table2.xml><?xml version="1.0" encoding="utf-8"?>
<table xmlns="http://schemas.openxmlformats.org/spreadsheetml/2006/main" id="1" name="Table1" displayName="Table1" ref="B12:F15" totalsRowShown="0" headerRowDxfId="97" dataDxfId="95" headerRowBorderDxfId="96" tableBorderDxfId="94" headerRowCellStyle="§Q\?1@">
  <autoFilter ref="B12:F15"/>
  <tableColumns count="5">
    <tableColumn id="1" name="Item" dataDxfId="93" dataCellStyle="Normal_fcffginzu"/>
    <tableColumn id="2" name="Bezeichnung" dataDxfId="92" dataCellStyle="Normal_fcffginzu"/>
    <tableColumn id="3" name="Unit/Einheit" dataDxfId="91" dataCellStyle="Normal_fcffginzu">
      <calculatedColumnFormula>$D$8</calculatedColumnFormula>
    </tableColumn>
    <tableColumn id="8" name="Jahr -1" dataDxfId="90"/>
    <tableColumn id="14" name="Jahr 0" dataDxfId="89" dataCellStyle="Currency_fcffginzu"/>
  </tableColumns>
  <tableStyleInfo name="TableStyleLight18" showFirstColumn="0" showLastColumn="0" showRowStripes="1" showColumnStripes="0"/>
</table>
</file>

<file path=xl/tables/table3.xml><?xml version="1.0" encoding="utf-8"?>
<table xmlns="http://schemas.openxmlformats.org/spreadsheetml/2006/main" id="2" name="Table2" displayName="Table2" ref="B25:F28" totalsRowShown="0" headerRowDxfId="88" dataDxfId="86" headerRowBorderDxfId="87" tableBorderDxfId="85" headerRowCellStyle="§Q\?1@">
  <autoFilter ref="B25:F28"/>
  <tableColumns count="5">
    <tableColumn id="1" name="Item" dataDxfId="84"/>
    <tableColumn id="2" name="Bezeichnung" dataDxfId="83"/>
    <tableColumn id="3" name="Unit/Einheit" dataDxfId="82">
      <calculatedColumnFormula>$D$8</calculatedColumnFormula>
    </tableColumn>
    <tableColumn id="8" name="Jahr -1" dataDxfId="81"/>
    <tableColumn id="14" name="Jahr 0" dataDxfId="80" dataCellStyle="Currency_fcffginzu"/>
  </tableColumns>
  <tableStyleInfo name="TableStyleLight18" showFirstColumn="0" showLastColumn="0" showRowStripes="1" showColumnStripes="0"/>
</table>
</file>

<file path=xl/tables/table4.xml><?xml version="1.0" encoding="utf-8"?>
<table xmlns="http://schemas.openxmlformats.org/spreadsheetml/2006/main" id="3" name="Table24" displayName="Table24" ref="B31:F37" totalsRowShown="0" headerRowDxfId="79" dataDxfId="77" headerRowBorderDxfId="78" tableBorderDxfId="76" headerRowCellStyle="§Q\?1@">
  <autoFilter ref="B31:F37"/>
  <tableColumns count="5">
    <tableColumn id="1" name="Item" dataDxfId="75" totalsRowDxfId="74"/>
    <tableColumn id="2" name="Bezeichnung" dataDxfId="73" totalsRowDxfId="72"/>
    <tableColumn id="3" name="Unit/Einheit" dataDxfId="71" totalsRowDxfId="70">
      <calculatedColumnFormula>$D$8</calculatedColumnFormula>
    </tableColumn>
    <tableColumn id="8" name="Jahr -1" dataDxfId="69" totalsRowDxfId="68"/>
    <tableColumn id="14" name="Jahr 0" dataDxfId="67" totalsRowDxfId="66" dataCellStyle="Currency_fcffginzu"/>
  </tableColumns>
  <tableStyleInfo name="TableStyleLight18" showFirstColumn="0" showLastColumn="0" showRowStripes="1" showColumnStripes="0"/>
</table>
</file>

<file path=xl/tables/table5.xml><?xml version="1.0" encoding="utf-8"?>
<table xmlns="http://schemas.openxmlformats.org/spreadsheetml/2006/main" id="15" name="Table15" displayName="Table15" ref="B41:F42" totalsRowShown="0" headerRowDxfId="65" dataDxfId="63" headerRowBorderDxfId="64" tableBorderDxfId="62" headerRowCellStyle="§Q\?1@">
  <autoFilter ref="B41:F42"/>
  <tableColumns count="5">
    <tableColumn id="1" name="Item" dataDxfId="61"/>
    <tableColumn id="2" name="Bezeichnung" dataDxfId="60"/>
    <tableColumn id="3" name="Unit/Einheit" dataDxfId="59">
      <calculatedColumnFormula>$D$8</calculatedColumnFormula>
    </tableColumn>
    <tableColumn id="13" name="Jahr -1" dataDxfId="58"/>
    <tableColumn id="14" name="Jahr 0" dataDxfId="57" dataCellStyle="Currency_fcffginzu"/>
  </tableColumns>
  <tableStyleInfo name="TableStyleLight18" showFirstColumn="0" showLastColumn="0" showRowStripes="1" showColumnStripes="0"/>
</table>
</file>

<file path=xl/tables/table6.xml><?xml version="1.0" encoding="utf-8"?>
<table xmlns="http://schemas.openxmlformats.org/spreadsheetml/2006/main" id="9" name="Table1410" displayName="Table1410" ref="B18:F20" totalsRowShown="0" headerRowDxfId="56" headerRowBorderDxfId="55" tableBorderDxfId="54" headerRowCellStyle="§Q\?1@">
  <autoFilter ref="B18:F20"/>
  <tableColumns count="5">
    <tableColumn id="1" name="Item" dataDxfId="53" dataCellStyle="Normal_fcffginzu"/>
    <tableColumn id="2" name="Bezeichnung" dataDxfId="52" dataCellStyle="Normal_fcffginzu"/>
    <tableColumn id="3" name="Unit/Einheit" dataDxfId="51" dataCellStyle="Normal_fcffginzu"/>
    <tableColumn id="13" name="Jahr -1"/>
    <tableColumn id="14" name="Jahr 0" dataDxfId="50" dataCellStyle="Normal_fcffginzu"/>
  </tableColumns>
  <tableStyleInfo name="TableStyleLight18" showFirstColumn="0" showLastColumn="0" showRowStripes="1" showColumnStripes="0"/>
</table>
</file>

<file path=xl/tables/table7.xml><?xml version="1.0" encoding="utf-8"?>
<table xmlns="http://schemas.openxmlformats.org/spreadsheetml/2006/main" id="10" name="Table10" displayName="Table10" ref="B26:G27" totalsRowShown="0" headerRowDxfId="49" dataDxfId="47" headerRowBorderDxfId="48" tableBorderDxfId="46" headerRowCellStyle="§Q\?1@">
  <autoFilter ref="B26:G27"/>
  <tableColumns count="6">
    <tableColumn id="1" name="Item" dataDxfId="45"/>
    <tableColumn id="2" name="Bezeichnung" dataDxfId="44"/>
    <tableColumn id="3" name="Formula/ Formel" dataDxfId="43"/>
    <tableColumn id="5" name="Unit/ Einheit" dataDxfId="42"/>
    <tableColumn id="15" name="Jahr -1" dataDxfId="41"/>
    <tableColumn id="16" name="Jahr 0" dataDxfId="40"/>
  </tableColumns>
  <tableStyleInfo name="TableStyleLight18" showFirstColumn="0" showLastColumn="0" showRowStripes="1" showColumnStripes="0"/>
</table>
</file>

<file path=xl/tables/table8.xml><?xml version="1.0" encoding="utf-8"?>
<table xmlns="http://schemas.openxmlformats.org/spreadsheetml/2006/main" id="18" name="Table101819" displayName="Table101819" ref="B30:G31" totalsRowShown="0" headerRowDxfId="39" dataDxfId="37" headerRowBorderDxfId="38" tableBorderDxfId="36" headerRowCellStyle="§Q\?1@">
  <autoFilter ref="B30:G31"/>
  <tableColumns count="6">
    <tableColumn id="1" name="Item" dataDxfId="35"/>
    <tableColumn id="2" name="Bezeichnung" dataDxfId="34"/>
    <tableColumn id="3" name="Formula/ Formel" dataDxfId="33"/>
    <tableColumn id="5" name="Unit/ Einheit" dataDxfId="32"/>
    <tableColumn id="15" name="Jahr -1" dataDxfId="31"/>
    <tableColumn id="16" name="Jahr 0" dataDxfId="30"/>
  </tableColumns>
  <tableStyleInfo name="TableStyleLight18" showFirstColumn="0" showLastColumn="0" showRowStripes="1" showColumnStripes="0"/>
</table>
</file>

<file path=xl/tables/table9.xml><?xml version="1.0" encoding="utf-8"?>
<table xmlns="http://schemas.openxmlformats.org/spreadsheetml/2006/main" id="11" name="Table11" displayName="Table11" ref="B20:G21" totalsRowShown="0" headerRowDxfId="29" dataDxfId="27" headerRowBorderDxfId="28" tableBorderDxfId="26" headerRowCellStyle="§Q\?1@" dataCellStyle="Normal_fcffginzu">
  <autoFilter ref="B20:G21"/>
  <tableColumns count="6">
    <tableColumn id="1" name="Item" dataDxfId="25" dataCellStyle="Normal_fcffginzu"/>
    <tableColumn id="2" name="Bezeichnung" dataDxfId="24" dataCellStyle="Normal_fcffginzu"/>
    <tableColumn id="3" name="Formula/ Formel" dataDxfId="23"/>
    <tableColumn id="5" name="Unit/ Einheit" dataDxfId="22" dataCellStyle="Normal_fcffginzu"/>
    <tableColumn id="15" name="Jahr -1" dataDxfId="21" dataCellStyle="Normal_fcffginzu"/>
    <tableColumn id="16" name="Jahr 0" dataDxfId="20" dataCellStyle="Normal_fcffginzu"/>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diyinvestor.de/"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vmlDrawing" Target="../drawings/vmlDrawing1.vml"/><Relationship Id="rId7" Type="http://schemas.openxmlformats.org/officeDocument/2006/relationships/table" Target="../tables/table5.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 Id="rId9" Type="http://schemas.openxmlformats.org/officeDocument/2006/relationships/comments" Target="../comments1.xml"/></Relationships>
</file>

<file path=xl/worksheets/_rels/sheet4.xml.rels><?xml version="1.0" encoding="UTF-8" standalone="yes"?>
<Relationships xmlns="http://schemas.openxmlformats.org/package/2006/relationships"><Relationship Id="rId8" Type="http://schemas.openxmlformats.org/officeDocument/2006/relationships/table" Target="../tables/table11.xml"/><Relationship Id="rId3" Type="http://schemas.openxmlformats.org/officeDocument/2006/relationships/vmlDrawing" Target="../drawings/vmlDrawing2.vml"/><Relationship Id="rId7" Type="http://schemas.openxmlformats.org/officeDocument/2006/relationships/table" Target="../tables/table10.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 Id="rId9"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997"/>
  <sheetViews>
    <sheetView showGridLines="0" topLeftCell="A16" workbookViewId="0">
      <selection activeCell="C25" sqref="C25"/>
    </sheetView>
  </sheetViews>
  <sheetFormatPr defaultColWidth="9.140625" defaultRowHeight="12.75"/>
  <cols>
    <col min="3" max="3" width="78.85546875" customWidth="1"/>
  </cols>
  <sheetData>
    <row r="1" spans="1:26" ht="15" customHeight="1">
      <c r="A1" s="14"/>
      <c r="B1" s="14"/>
      <c r="C1" s="14"/>
      <c r="D1" s="14"/>
      <c r="E1" s="14"/>
      <c r="F1" s="14"/>
      <c r="G1" s="14"/>
      <c r="H1" s="14"/>
      <c r="I1" s="14"/>
      <c r="J1" s="14"/>
      <c r="K1" s="14"/>
      <c r="L1" s="14"/>
      <c r="M1" s="14"/>
      <c r="N1" s="14"/>
      <c r="O1" s="14"/>
      <c r="P1" s="14"/>
      <c r="Q1" s="14"/>
      <c r="R1" s="14"/>
      <c r="S1" s="14"/>
      <c r="T1" s="14"/>
      <c r="U1" s="14"/>
      <c r="V1" s="14"/>
      <c r="W1" s="14"/>
      <c r="X1" s="14"/>
      <c r="Y1" s="14"/>
      <c r="Z1" s="14"/>
    </row>
    <row r="2" spans="1:26" ht="15" customHeight="1">
      <c r="A2" s="14"/>
      <c r="B2" s="14"/>
      <c r="C2" s="14"/>
      <c r="D2" s="14"/>
      <c r="E2" s="14"/>
      <c r="F2" s="14"/>
      <c r="G2" s="14"/>
      <c r="H2" s="14"/>
      <c r="I2" s="14"/>
      <c r="J2" s="14"/>
      <c r="K2" s="14"/>
      <c r="L2" s="14"/>
      <c r="M2" s="14"/>
      <c r="N2" s="14"/>
      <c r="O2" s="14"/>
      <c r="P2" s="14"/>
      <c r="Q2" s="14"/>
      <c r="R2" s="14"/>
      <c r="S2" s="14"/>
      <c r="T2" s="14"/>
      <c r="U2" s="14"/>
      <c r="V2" s="14"/>
      <c r="W2" s="14"/>
      <c r="X2" s="14"/>
      <c r="Y2" s="14"/>
      <c r="Z2" s="14"/>
    </row>
    <row r="3" spans="1:26" ht="15" customHeight="1">
      <c r="A3" s="14"/>
      <c r="B3" s="14"/>
      <c r="C3" s="14"/>
      <c r="D3" s="14"/>
      <c r="E3" s="14"/>
      <c r="F3" s="14"/>
      <c r="G3" s="14"/>
      <c r="H3" s="14"/>
      <c r="I3" s="14"/>
      <c r="J3" s="14"/>
      <c r="K3" s="14"/>
      <c r="L3" s="14"/>
      <c r="M3" s="14"/>
      <c r="N3" s="14"/>
      <c r="O3" s="14"/>
      <c r="P3" s="14"/>
      <c r="Q3" s="14"/>
      <c r="R3" s="14"/>
      <c r="S3" s="14"/>
      <c r="T3" s="14"/>
      <c r="U3" s="14"/>
      <c r="V3" s="14"/>
      <c r="W3" s="14"/>
      <c r="X3" s="14"/>
      <c r="Y3" s="14"/>
      <c r="Z3" s="14"/>
    </row>
    <row r="4" spans="1:26" ht="15" customHeight="1">
      <c r="A4" s="14"/>
      <c r="B4" s="14"/>
      <c r="C4" s="14"/>
      <c r="D4" s="14"/>
      <c r="E4" s="14"/>
      <c r="F4" s="14"/>
      <c r="G4" s="14"/>
      <c r="H4" s="14"/>
      <c r="I4" s="14"/>
      <c r="J4" s="14"/>
      <c r="K4" s="14"/>
      <c r="L4" s="14"/>
      <c r="M4" s="14"/>
      <c r="N4" s="14"/>
      <c r="O4" s="14"/>
      <c r="P4" s="14"/>
      <c r="Q4" s="14"/>
      <c r="R4" s="14"/>
      <c r="S4" s="14"/>
      <c r="T4" s="14"/>
      <c r="U4" s="14"/>
      <c r="V4" s="14"/>
      <c r="W4" s="14"/>
      <c r="X4" s="14"/>
      <c r="Y4" s="14"/>
      <c r="Z4" s="14"/>
    </row>
    <row r="5" spans="1:26" ht="15" customHeight="1">
      <c r="A5" s="14"/>
      <c r="B5" s="14"/>
      <c r="C5" s="14"/>
      <c r="D5" s="14"/>
      <c r="E5" s="14"/>
      <c r="F5" s="14"/>
      <c r="G5" s="14"/>
      <c r="H5" s="14"/>
      <c r="I5" s="14"/>
      <c r="J5" s="14"/>
      <c r="K5" s="14"/>
      <c r="L5" s="14"/>
      <c r="M5" s="14"/>
      <c r="N5" s="14"/>
      <c r="O5" s="14"/>
      <c r="P5" s="14"/>
      <c r="Q5" s="14"/>
      <c r="R5" s="14"/>
      <c r="S5" s="14"/>
      <c r="T5" s="14"/>
      <c r="U5" s="14"/>
      <c r="V5" s="14"/>
      <c r="W5" s="14"/>
      <c r="X5" s="14"/>
      <c r="Y5" s="14"/>
      <c r="Z5" s="14"/>
    </row>
    <row r="6" spans="1:26" ht="15" customHeight="1">
      <c r="A6" s="14"/>
      <c r="B6" s="14"/>
      <c r="C6" s="14"/>
      <c r="D6" s="14"/>
      <c r="E6" s="14"/>
      <c r="F6" s="14"/>
      <c r="G6" s="14"/>
      <c r="H6" s="14"/>
      <c r="I6" s="14"/>
      <c r="J6" s="14"/>
      <c r="K6" s="14"/>
      <c r="L6" s="14"/>
      <c r="M6" s="14"/>
      <c r="N6" s="14"/>
      <c r="O6" s="14"/>
      <c r="P6" s="14"/>
      <c r="Q6" s="14"/>
      <c r="R6" s="14"/>
      <c r="S6" s="14"/>
      <c r="T6" s="14"/>
      <c r="U6" s="14"/>
      <c r="V6" s="14"/>
      <c r="W6" s="14"/>
      <c r="X6" s="14"/>
      <c r="Y6" s="14"/>
      <c r="Z6" s="14"/>
    </row>
    <row r="7" spans="1:26" ht="15" customHeight="1">
      <c r="A7" s="14"/>
      <c r="B7" s="14"/>
      <c r="C7" s="14"/>
      <c r="D7" s="14"/>
      <c r="E7" s="14"/>
      <c r="F7" s="14"/>
      <c r="G7" s="14"/>
      <c r="H7" s="14"/>
      <c r="I7" s="14"/>
      <c r="J7" s="14"/>
      <c r="K7" s="14"/>
      <c r="L7" s="14"/>
      <c r="M7" s="14"/>
      <c r="N7" s="14"/>
      <c r="O7" s="14"/>
      <c r="P7" s="14"/>
      <c r="Q7" s="14"/>
      <c r="R7" s="14"/>
      <c r="S7" s="14"/>
      <c r="T7" s="14"/>
      <c r="U7" s="14"/>
      <c r="V7" s="14"/>
      <c r="W7" s="14"/>
      <c r="X7" s="14"/>
      <c r="Y7" s="14"/>
      <c r="Z7" s="14"/>
    </row>
    <row r="8" spans="1:26" ht="15" customHeight="1">
      <c r="A8" s="14"/>
      <c r="B8" s="14"/>
      <c r="C8" s="14"/>
      <c r="D8" s="14"/>
      <c r="E8" s="14"/>
      <c r="F8" s="14"/>
      <c r="G8" s="14"/>
      <c r="H8" s="14"/>
      <c r="I8" s="14"/>
      <c r="J8" s="14"/>
      <c r="K8" s="14"/>
      <c r="L8" s="14"/>
      <c r="M8" s="14"/>
      <c r="N8" s="14"/>
      <c r="O8" s="14"/>
      <c r="P8" s="14"/>
      <c r="Q8" s="14"/>
      <c r="R8" s="14"/>
      <c r="S8" s="14"/>
      <c r="T8" s="14"/>
      <c r="U8" s="14"/>
      <c r="V8" s="14"/>
      <c r="W8" s="14"/>
      <c r="X8" s="14"/>
      <c r="Y8" s="14"/>
      <c r="Z8" s="14"/>
    </row>
    <row r="9" spans="1:26" ht="45" customHeight="1">
      <c r="A9" s="14"/>
      <c r="B9" s="14"/>
      <c r="C9" s="15" t="s">
        <v>132</v>
      </c>
      <c r="D9" s="14"/>
      <c r="E9" s="14"/>
      <c r="F9" s="14"/>
      <c r="G9" s="14"/>
      <c r="H9" s="14"/>
      <c r="I9" s="14"/>
      <c r="J9" s="14"/>
      <c r="K9" s="14"/>
      <c r="L9" s="14"/>
      <c r="M9" s="14"/>
      <c r="N9" s="14"/>
      <c r="O9" s="14"/>
      <c r="P9" s="14"/>
      <c r="Q9" s="14"/>
      <c r="R9" s="14"/>
      <c r="S9" s="14"/>
      <c r="T9" s="14"/>
      <c r="U9" s="14"/>
      <c r="V9" s="14"/>
      <c r="W9" s="14"/>
      <c r="X9" s="14"/>
      <c r="Y9" s="14"/>
      <c r="Z9" s="14"/>
    </row>
    <row r="10" spans="1:26" ht="15" customHeight="1">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row>
    <row r="11" spans="1:26" ht="15" customHeight="1">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row>
    <row r="12" spans="1:26" ht="15" customHeight="1">
      <c r="A12" s="14"/>
      <c r="B12" s="14"/>
      <c r="C12" s="5" t="s">
        <v>12</v>
      </c>
      <c r="D12" s="14"/>
      <c r="E12" s="14"/>
      <c r="F12" s="14"/>
      <c r="G12" s="14"/>
      <c r="H12" s="14"/>
      <c r="I12" s="14"/>
      <c r="J12" s="14"/>
      <c r="K12" s="14"/>
      <c r="L12" s="14"/>
      <c r="M12" s="14"/>
      <c r="N12" s="14"/>
      <c r="O12" s="14"/>
      <c r="P12" s="14"/>
      <c r="Q12" s="14"/>
      <c r="R12" s="14"/>
      <c r="S12" s="14"/>
      <c r="T12" s="14"/>
      <c r="U12" s="14"/>
      <c r="V12" s="14"/>
      <c r="W12" s="14"/>
      <c r="X12" s="14"/>
      <c r="Y12" s="14"/>
      <c r="Z12" s="14"/>
    </row>
    <row r="13" spans="1:26" ht="15" customHeight="1">
      <c r="A13" s="14"/>
      <c r="B13" s="14"/>
      <c r="C13" s="16" t="s">
        <v>13</v>
      </c>
      <c r="D13" s="14"/>
      <c r="E13" s="14"/>
      <c r="F13" s="14"/>
      <c r="G13" s="14"/>
      <c r="H13" s="14"/>
      <c r="I13" s="14"/>
      <c r="J13" s="14"/>
      <c r="K13" s="14"/>
      <c r="L13" s="14"/>
      <c r="M13" s="14"/>
      <c r="N13" s="14"/>
      <c r="O13" s="14"/>
      <c r="P13" s="14"/>
      <c r="Q13" s="14"/>
      <c r="R13" s="14"/>
      <c r="S13" s="14"/>
      <c r="T13" s="14"/>
      <c r="U13" s="14"/>
      <c r="V13" s="14"/>
      <c r="W13" s="14"/>
      <c r="X13" s="14"/>
      <c r="Y13" s="14"/>
      <c r="Z13" s="14"/>
    </row>
    <row r="14" spans="1:26" ht="15" customHeight="1">
      <c r="A14" s="14"/>
      <c r="B14" s="14"/>
      <c r="C14" s="14" t="s">
        <v>14</v>
      </c>
      <c r="D14" s="14"/>
      <c r="E14" s="14"/>
      <c r="F14" s="14"/>
      <c r="G14" s="14"/>
      <c r="H14" s="14"/>
      <c r="I14" s="14"/>
      <c r="J14" s="14"/>
      <c r="K14" s="14"/>
      <c r="L14" s="14"/>
      <c r="M14" s="14"/>
      <c r="N14" s="14"/>
      <c r="O14" s="14"/>
      <c r="P14" s="14"/>
      <c r="Q14" s="14"/>
      <c r="R14" s="14"/>
      <c r="S14" s="14"/>
      <c r="T14" s="14"/>
      <c r="U14" s="14"/>
      <c r="V14" s="14"/>
      <c r="W14" s="14"/>
      <c r="X14" s="14"/>
      <c r="Y14" s="14"/>
      <c r="Z14" s="14"/>
    </row>
    <row r="15" spans="1:26" ht="15" customHeight="1">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row>
    <row r="16" spans="1:26" ht="15" customHeight="1">
      <c r="A16" s="14"/>
      <c r="B16" s="14"/>
      <c r="C16" s="14" t="s">
        <v>15</v>
      </c>
      <c r="D16" s="14"/>
      <c r="E16" s="14"/>
      <c r="F16" s="14"/>
      <c r="G16" s="14"/>
      <c r="H16" s="14"/>
      <c r="I16" s="14"/>
      <c r="J16" s="14"/>
      <c r="K16" s="14"/>
      <c r="L16" s="14"/>
      <c r="M16" s="14"/>
      <c r="N16" s="14"/>
      <c r="O16" s="14"/>
      <c r="P16" s="14"/>
      <c r="Q16" s="14"/>
      <c r="R16" s="14"/>
      <c r="S16" s="14"/>
      <c r="T16" s="14"/>
      <c r="U16" s="14"/>
      <c r="V16" s="14"/>
      <c r="W16" s="14"/>
      <c r="X16" s="14"/>
      <c r="Y16" s="14"/>
      <c r="Z16" s="14"/>
    </row>
    <row r="17" spans="1:26" ht="15" customHeight="1">
      <c r="A17" s="14"/>
      <c r="B17" s="14"/>
      <c r="C17" s="14" t="s">
        <v>16</v>
      </c>
      <c r="D17" s="14"/>
      <c r="E17" s="14"/>
      <c r="F17" s="14"/>
      <c r="G17" s="14"/>
      <c r="H17" s="14"/>
      <c r="I17" s="14"/>
      <c r="J17" s="14"/>
      <c r="K17" s="14"/>
      <c r="L17" s="14"/>
      <c r="M17" s="14"/>
      <c r="N17" s="14"/>
      <c r="O17" s="14"/>
      <c r="P17" s="14"/>
      <c r="Q17" s="14"/>
      <c r="R17" s="14"/>
      <c r="S17" s="14"/>
      <c r="T17" s="14"/>
      <c r="U17" s="14"/>
      <c r="V17" s="14"/>
      <c r="W17" s="14"/>
      <c r="X17" s="14"/>
      <c r="Y17" s="14"/>
      <c r="Z17" s="14"/>
    </row>
    <row r="18" spans="1:26" ht="15" customHeight="1">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row>
    <row r="19" spans="1:26" ht="15" customHeight="1">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row>
    <row r="20" spans="1:26" ht="15" customHeight="1">
      <c r="A20" s="14"/>
      <c r="B20" s="14"/>
      <c r="C20" s="5" t="s">
        <v>17</v>
      </c>
      <c r="D20" s="14"/>
      <c r="E20" s="14"/>
      <c r="F20" s="14"/>
      <c r="G20" s="14"/>
      <c r="H20" s="14"/>
      <c r="I20" s="14"/>
      <c r="J20" s="14"/>
      <c r="K20" s="14"/>
      <c r="L20" s="14"/>
      <c r="M20" s="14"/>
      <c r="N20" s="14"/>
      <c r="O20" s="14"/>
      <c r="P20" s="14"/>
      <c r="Q20" s="14"/>
      <c r="R20" s="14"/>
      <c r="S20" s="14"/>
      <c r="T20" s="14"/>
      <c r="U20" s="14"/>
      <c r="V20" s="14"/>
      <c r="W20" s="14"/>
      <c r="X20" s="14"/>
      <c r="Y20" s="14"/>
      <c r="Z20" s="14"/>
    </row>
    <row r="21" spans="1:26" ht="39.75" customHeight="1">
      <c r="A21" s="14"/>
      <c r="B21" s="14"/>
      <c r="C21" s="17" t="s">
        <v>18</v>
      </c>
      <c r="D21" s="14"/>
      <c r="E21" s="14"/>
      <c r="F21" s="14"/>
      <c r="G21" s="14"/>
      <c r="H21" s="14"/>
      <c r="I21" s="14"/>
      <c r="J21" s="14"/>
      <c r="K21" s="14"/>
      <c r="L21" s="14"/>
      <c r="M21" s="14"/>
      <c r="N21" s="14"/>
      <c r="O21" s="14"/>
      <c r="P21" s="14"/>
      <c r="Q21" s="14"/>
      <c r="R21" s="14"/>
      <c r="S21" s="14"/>
      <c r="T21" s="14"/>
      <c r="U21" s="14"/>
      <c r="V21" s="14"/>
      <c r="W21" s="14"/>
      <c r="X21" s="14"/>
      <c r="Y21" s="14"/>
      <c r="Z21" s="14"/>
    </row>
    <row r="22" spans="1:26" ht="15" customHeight="1">
      <c r="A22" s="14"/>
      <c r="B22" s="14"/>
      <c r="C22" s="18"/>
      <c r="D22" s="14"/>
      <c r="E22" s="14"/>
      <c r="F22" s="14"/>
      <c r="G22" s="14"/>
      <c r="H22" s="14"/>
      <c r="I22" s="14"/>
      <c r="J22" s="14"/>
      <c r="K22" s="14"/>
      <c r="L22" s="14"/>
      <c r="M22" s="14"/>
      <c r="N22" s="14"/>
      <c r="O22" s="14"/>
      <c r="P22" s="14"/>
      <c r="Q22" s="14"/>
      <c r="R22" s="14"/>
      <c r="S22" s="14"/>
      <c r="T22" s="14"/>
      <c r="U22" s="14"/>
      <c r="V22" s="14"/>
      <c r="W22" s="14"/>
      <c r="X22" s="14"/>
      <c r="Y22" s="14"/>
      <c r="Z22" s="14"/>
    </row>
    <row r="23" spans="1:26" ht="62.25" customHeight="1">
      <c r="A23" s="14"/>
      <c r="B23" s="14"/>
      <c r="C23" s="17" t="s">
        <v>19</v>
      </c>
      <c r="D23" s="14"/>
      <c r="E23" s="14"/>
      <c r="F23" s="14"/>
      <c r="G23" s="14"/>
      <c r="H23" s="14"/>
      <c r="I23" s="14"/>
      <c r="J23" s="14"/>
      <c r="K23" s="14"/>
      <c r="L23" s="14"/>
      <c r="M23" s="14"/>
      <c r="N23" s="14"/>
      <c r="O23" s="14"/>
      <c r="P23" s="14"/>
      <c r="Q23" s="14"/>
      <c r="R23" s="14"/>
      <c r="S23" s="14"/>
      <c r="T23" s="14"/>
      <c r="U23" s="14"/>
      <c r="V23" s="14"/>
      <c r="W23" s="14"/>
      <c r="X23" s="14"/>
      <c r="Y23" s="14"/>
      <c r="Z23" s="14"/>
    </row>
    <row r="24" spans="1:26" ht="15" customHeight="1">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row>
    <row r="25" spans="1:26" ht="15" customHeight="1">
      <c r="A25" s="14"/>
      <c r="B25" s="14"/>
      <c r="C25" s="17" t="s">
        <v>133</v>
      </c>
      <c r="D25" s="14"/>
      <c r="E25" s="14"/>
      <c r="F25" s="14"/>
      <c r="G25" s="14"/>
      <c r="H25" s="14"/>
      <c r="I25" s="14"/>
      <c r="J25" s="14"/>
      <c r="K25" s="14"/>
      <c r="L25" s="14"/>
      <c r="M25" s="14"/>
      <c r="N25" s="14"/>
      <c r="O25" s="14"/>
      <c r="P25" s="14"/>
      <c r="Q25" s="14"/>
      <c r="R25" s="14"/>
      <c r="S25" s="14"/>
      <c r="T25" s="14"/>
      <c r="U25" s="14"/>
      <c r="V25" s="14"/>
      <c r="W25" s="14"/>
      <c r="X25" s="14"/>
      <c r="Y25" s="14"/>
      <c r="Z25" s="14"/>
    </row>
    <row r="26" spans="1:26" ht="15" customHeight="1">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row>
    <row r="27" spans="1:26" ht="15" customHeight="1">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row>
    <row r="28" spans="1:26" ht="15" customHeight="1">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row>
    <row r="29" spans="1:26" ht="15" customHeight="1">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row>
    <row r="30" spans="1:26" ht="15" customHeight="1">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row>
    <row r="31" spans="1:26" ht="15" customHeight="1">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row>
    <row r="32" spans="1:26" ht="15" customHeight="1">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row>
    <row r="33" spans="1:26" ht="15" customHeight="1">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row>
    <row r="34" spans="1:26" ht="15" customHeight="1">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row>
    <row r="35" spans="1:26">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row>
    <row r="36" spans="1:26">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row>
    <row r="37" spans="1:26">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row>
    <row r="38" spans="1:26">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row>
    <row r="39" spans="1:26">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row>
    <row r="40" spans="1:26">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row>
    <row r="41" spans="1:26">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row>
    <row r="42" spans="1:26">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row>
    <row r="43" spans="1:26">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row>
    <row r="44" spans="1:26">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row>
    <row r="45" spans="1:26">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row>
    <row r="46" spans="1:26">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row>
    <row r="47" spans="1:26">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row>
    <row r="48" spans="1:26">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row>
    <row r="49" spans="1:26">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row>
    <row r="50" spans="1:26">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row>
    <row r="51" spans="1:26">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row>
    <row r="52" spans="1:26">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row>
    <row r="53" spans="1:26">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row>
    <row r="54" spans="1:26">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row>
    <row r="55" spans="1:26">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row>
    <row r="56" spans="1:26">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row>
    <row r="57" spans="1:26">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row>
    <row r="58" spans="1:26">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row>
    <row r="59" spans="1:26">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row>
    <row r="60" spans="1:26">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row>
    <row r="61" spans="1:26">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row>
    <row r="62" spans="1:26">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row>
    <row r="63" spans="1:26">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row>
    <row r="64" spans="1:26">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row>
    <row r="65" spans="1:26">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row>
    <row r="66" spans="1:26">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row>
    <row r="67" spans="1:26">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row>
    <row r="68" spans="1:26">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row>
    <row r="69" spans="1:26">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row>
    <row r="70" spans="1:26">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row>
    <row r="71" spans="1:26">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row>
    <row r="72" spans="1:26">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row>
    <row r="73" spans="1:26">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row>
    <row r="74" spans="1:26">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row>
    <row r="75" spans="1:26">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row>
    <row r="76" spans="1:26">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row>
    <row r="77" spans="1:26">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row>
    <row r="78" spans="1:26">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row>
    <row r="79" spans="1:26">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row>
    <row r="80" spans="1:26">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row>
    <row r="81" spans="1:26">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row>
    <row r="82" spans="1:26">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row>
    <row r="83" spans="1:26">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row>
    <row r="84" spans="1:26">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row>
    <row r="85" spans="1:26">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row>
    <row r="86" spans="1:26">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row>
    <row r="87" spans="1:26">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row>
    <row r="88" spans="1:26">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row>
    <row r="89" spans="1:26">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row>
    <row r="90" spans="1:26">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row>
    <row r="91" spans="1:26">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row>
    <row r="92" spans="1:26">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row>
    <row r="93" spans="1:26">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row>
    <row r="94" spans="1:26">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row>
    <row r="95" spans="1:26">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row>
    <row r="96" spans="1:26">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row>
    <row r="97" spans="1:26">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row>
    <row r="98" spans="1:26">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row>
    <row r="99" spans="1:26">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row>
    <row r="100" spans="1:26">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spans="1:26">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spans="1:26">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spans="1:26">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spans="1:26">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spans="1:26">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spans="1:26">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spans="1:26">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spans="1:26">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1:26">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spans="1:26">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1:26">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spans="1:26">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spans="1:26">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spans="1:26">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spans="1:26">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spans="1:26">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spans="1:26">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spans="1:26">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spans="1:26">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spans="1:26">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spans="1:26">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spans="1:26">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spans="1:26">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spans="1:26">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spans="1:26">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spans="1:26">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spans="1:26">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spans="1:26">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spans="1:26">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spans="1:26">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spans="1:26">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spans="1:26">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spans="1:26">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spans="1:26">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spans="1:26">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spans="1:26">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spans="1:26">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spans="1:26">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spans="1:26">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spans="1:26">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spans="1:26">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spans="1:26">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spans="1:26">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spans="1:26">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spans="1:26">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spans="1:26">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spans="1:26">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spans="1:26">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spans="1:26">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spans="1:26">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spans="1:26">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spans="1:26">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spans="1:26">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spans="1:26">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spans="1:26">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spans="1:26">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spans="1:26">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spans="1:26">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spans="1:26">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spans="1:26">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spans="1:26">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26">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spans="1:26">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spans="1:26">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spans="1:26">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spans="1:26">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spans="1:26">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spans="1:26">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spans="1:26">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spans="1:26">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spans="1:26">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spans="1:26">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spans="1:26">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spans="1:26">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spans="1:26">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spans="1:26">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spans="1:26">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spans="1:26">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spans="1:26">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spans="1:26">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spans="1:26">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spans="1:26">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spans="1:26">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spans="1:26">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spans="1:26">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spans="1:26">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spans="1:26">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spans="1:26">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spans="1:26">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spans="1:26">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spans="1:26">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spans="1:26">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spans="1:26">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spans="1:26">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spans="1:26">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spans="1:26">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spans="1:26">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spans="1:26">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spans="1:26">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spans="1:26">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spans="1:26">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spans="1:26">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spans="1:26">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spans="1:26">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spans="1:26">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spans="1:26">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spans="1:26">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spans="1:26">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spans="1:26">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spans="1:26">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spans="1:26">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spans="1:26">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spans="1:26">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spans="1:26">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spans="1:26">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spans="1:26">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spans="1:26">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spans="1:26">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spans="1:26">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row>
    <row r="222" spans="1:26">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row>
    <row r="223" spans="1:26">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row>
    <row r="224" spans="1:26">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row>
    <row r="225" spans="1:26">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row>
    <row r="226" spans="1:26">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row>
    <row r="227" spans="1:26">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row>
    <row r="228" spans="1:26">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row>
    <row r="229" spans="1:26">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row>
    <row r="230" spans="1:26">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row>
    <row r="231" spans="1:26">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row>
    <row r="232" spans="1:26">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row>
    <row r="233" spans="1:26">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row>
    <row r="234" spans="1:26">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row>
    <row r="235" spans="1:26">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row>
    <row r="236" spans="1:26">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row>
    <row r="237" spans="1:26">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row>
    <row r="238" spans="1:26">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row>
    <row r="239" spans="1:26">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row>
    <row r="240" spans="1:26">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row>
    <row r="241" spans="1:26">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row>
    <row r="242" spans="1:26">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row>
    <row r="243" spans="1:26">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row>
    <row r="244" spans="1:26">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spans="1:26">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spans="1:26">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spans="1:26">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spans="1:26">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row>
    <row r="249" spans="1:26">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spans="1:26">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spans="1:26">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spans="1:26">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spans="1:26">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row>
    <row r="254" spans="1:26">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row>
    <row r="255" spans="1:26">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row>
    <row r="256" spans="1:26">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row>
    <row r="257" spans="1:26">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row>
    <row r="258" spans="1:26">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row>
    <row r="259" spans="1:26">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row>
    <row r="260" spans="1:26">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row>
    <row r="261" spans="1:26">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row>
    <row r="262" spans="1:26">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row>
    <row r="263" spans="1:26">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spans="1:26">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row>
    <row r="265" spans="1:26">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row>
    <row r="266" spans="1:26">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row>
    <row r="267" spans="1:26">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row>
    <row r="268" spans="1:26">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row>
    <row r="269" spans="1:26">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row>
    <row r="270" spans="1:26">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row>
    <row r="271" spans="1:26">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row>
    <row r="272" spans="1:26">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row>
    <row r="273" spans="1:26">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row>
    <row r="274" spans="1:26">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row>
    <row r="275" spans="1:26">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row>
    <row r="276" spans="1:26">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row>
    <row r="277" spans="1:26">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row>
    <row r="278" spans="1:26">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row>
    <row r="279" spans="1:26">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row>
    <row r="280" spans="1:26">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row>
    <row r="281" spans="1:26">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row>
    <row r="282" spans="1:26">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row>
    <row r="283" spans="1:26">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row>
    <row r="284" spans="1:26">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row>
    <row r="285" spans="1:26">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row>
    <row r="286" spans="1:26">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row>
    <row r="287" spans="1:26">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row>
    <row r="288" spans="1:26">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row>
    <row r="289" spans="1:26">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row>
    <row r="290" spans="1:26">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row>
    <row r="291" spans="1:26">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row>
    <row r="292" spans="1:26">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row>
    <row r="293" spans="1:26">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row>
    <row r="294" spans="1:26">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row>
    <row r="295" spans="1:26">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row>
    <row r="296" spans="1:26">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row>
    <row r="297" spans="1:26">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row>
    <row r="298" spans="1:26">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row>
    <row r="299" spans="1:26">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row>
    <row r="300" spans="1:26">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row>
    <row r="301" spans="1:26">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row>
    <row r="302" spans="1:26">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row>
    <row r="303" spans="1:26">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row>
    <row r="304" spans="1:26">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row>
    <row r="305" spans="1:26">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row>
    <row r="306" spans="1:26">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row>
    <row r="307" spans="1:26">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row>
    <row r="308" spans="1:26">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row>
    <row r="309" spans="1:26">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row>
    <row r="310" spans="1:26">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row>
    <row r="311" spans="1:26">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row>
    <row r="312" spans="1:26">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row>
    <row r="313" spans="1:26">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row>
    <row r="314" spans="1:26">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row>
    <row r="315" spans="1:26">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row>
    <row r="316" spans="1:26">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row>
    <row r="317" spans="1:26">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row>
    <row r="318" spans="1:26">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row>
    <row r="319" spans="1:26">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row>
    <row r="320" spans="1:26">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row>
    <row r="321" spans="1:26">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row>
    <row r="322" spans="1:26">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row>
    <row r="323" spans="1:26">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row>
    <row r="324" spans="1:26">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row>
    <row r="325" spans="1:26">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row>
    <row r="326" spans="1:26">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row>
    <row r="327" spans="1:26">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row>
    <row r="328" spans="1:26">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row>
    <row r="329" spans="1:26">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row>
    <row r="330" spans="1:26">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row>
    <row r="331" spans="1:26">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row>
    <row r="332" spans="1:26">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row>
    <row r="333" spans="1:26">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row>
    <row r="334" spans="1:26">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row>
    <row r="335" spans="1:26">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row>
    <row r="336" spans="1:26">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row>
    <row r="337" spans="1:26">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row>
    <row r="338" spans="1:26">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row>
    <row r="339" spans="1:26">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row>
    <row r="340" spans="1:26">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row>
    <row r="341" spans="1:26">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row>
    <row r="342" spans="1:26">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row>
    <row r="343" spans="1:26">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row>
    <row r="344" spans="1:26">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row>
    <row r="345" spans="1:26">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row>
    <row r="346" spans="1:26">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row>
    <row r="347" spans="1:26">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row>
    <row r="348" spans="1:26">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row>
    <row r="349" spans="1:26">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row>
    <row r="350" spans="1:26">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row>
    <row r="351" spans="1:26">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row>
    <row r="352" spans="1:26">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row>
    <row r="353" spans="1:26">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row>
    <row r="354" spans="1:26">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row>
    <row r="355" spans="1:26">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row>
    <row r="356" spans="1:26">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row>
    <row r="357" spans="1:26">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row>
    <row r="358" spans="1:26">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row>
    <row r="359" spans="1:26">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row>
    <row r="360" spans="1:26">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row>
    <row r="361" spans="1:26">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row>
    <row r="362" spans="1:26">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row>
    <row r="363" spans="1:26">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row>
    <row r="364" spans="1:26">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row>
    <row r="365" spans="1:26">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row>
    <row r="366" spans="1:26">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row>
    <row r="367" spans="1:26">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row>
    <row r="368" spans="1:26">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row>
    <row r="369" spans="1:26">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row>
    <row r="370" spans="1:26">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row>
    <row r="371" spans="1:26">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row>
    <row r="372" spans="1:26">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row>
    <row r="373" spans="1:26">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row>
    <row r="374" spans="1:26">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row>
    <row r="375" spans="1:26">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row>
    <row r="376" spans="1:26">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row>
    <row r="377" spans="1:26">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row>
    <row r="378" spans="1:26">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row>
    <row r="379" spans="1:26">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row>
    <row r="380" spans="1:26">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row>
    <row r="381" spans="1:26">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row>
    <row r="382" spans="1:26">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row>
    <row r="383" spans="1:26">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row>
    <row r="384" spans="1:26">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row>
    <row r="385" spans="1:26">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row>
    <row r="386" spans="1:26">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row>
    <row r="387" spans="1:26">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row>
    <row r="388" spans="1:26">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row>
    <row r="389" spans="1:26">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row>
    <row r="390" spans="1:26">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row>
    <row r="391" spans="1:26">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row>
    <row r="392" spans="1:26">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row>
    <row r="393" spans="1:26">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row>
    <row r="394" spans="1:26">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row>
    <row r="395" spans="1:26">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row>
    <row r="396" spans="1:26">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row>
    <row r="397" spans="1:26">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row>
    <row r="398" spans="1:26">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row>
    <row r="399" spans="1:26">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row>
    <row r="400" spans="1:26">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row>
    <row r="401" spans="1:26">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row>
    <row r="402" spans="1:26">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row>
    <row r="403" spans="1:26">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row>
    <row r="404" spans="1:26">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row>
    <row r="405" spans="1:26">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row>
    <row r="406" spans="1:26">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row>
    <row r="407" spans="1:26">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row>
    <row r="408" spans="1:26">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row>
    <row r="409" spans="1:26">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row>
    <row r="410" spans="1:26">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row>
    <row r="411" spans="1:26">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row>
    <row r="412" spans="1:26">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row>
    <row r="413" spans="1:26">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row>
    <row r="414" spans="1:26">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row>
    <row r="415" spans="1:26">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row>
    <row r="416" spans="1:26">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row>
    <row r="417" spans="1:26">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row>
    <row r="418" spans="1:26">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row>
    <row r="419" spans="1:26">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row>
    <row r="420" spans="1:26">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row>
    <row r="421" spans="1:26">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row>
    <row r="422" spans="1:26">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row>
    <row r="423" spans="1:26">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row>
    <row r="424" spans="1:26">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row>
    <row r="425" spans="1:26">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row>
    <row r="426" spans="1:26">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row>
    <row r="427" spans="1:26">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row>
    <row r="428" spans="1:26">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row>
    <row r="429" spans="1:26">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row>
    <row r="430" spans="1:26">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row>
    <row r="431" spans="1:26">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row>
    <row r="432" spans="1:26">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row>
    <row r="433" spans="1:26">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row>
    <row r="434" spans="1:26">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row>
    <row r="435" spans="1:26">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row>
    <row r="436" spans="1:26">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row>
    <row r="437" spans="1:26">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row>
    <row r="438" spans="1:26">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row>
    <row r="439" spans="1:26">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row>
    <row r="440" spans="1:26">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row>
    <row r="441" spans="1:26">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row>
    <row r="442" spans="1:26">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row>
    <row r="443" spans="1:26">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row>
    <row r="444" spans="1:26">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row>
    <row r="445" spans="1:26">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row>
    <row r="446" spans="1:26">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row>
    <row r="447" spans="1:26">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row>
    <row r="448" spans="1:26">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row>
    <row r="449" spans="1:26">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row>
    <row r="450" spans="1:26">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row>
    <row r="451" spans="1:26">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row>
    <row r="452" spans="1:26">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row>
    <row r="453" spans="1:26">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row>
    <row r="454" spans="1:26">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row>
    <row r="455" spans="1:26">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row>
    <row r="456" spans="1:26">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row>
    <row r="457" spans="1:26">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row>
    <row r="458" spans="1:26">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row>
    <row r="459" spans="1:26">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row>
    <row r="460" spans="1:26">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row>
    <row r="461" spans="1:26">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row>
    <row r="462" spans="1:26">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spans="1:26">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row>
    <row r="464" spans="1:26">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row>
    <row r="465" spans="1:26">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row>
    <row r="466" spans="1:26">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row>
    <row r="467" spans="1:26">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row>
    <row r="468" spans="1:26">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row>
    <row r="469" spans="1:26">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row>
    <row r="470" spans="1:26">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row>
    <row r="471" spans="1:26">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row>
    <row r="472" spans="1:26">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row>
    <row r="473" spans="1:26">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row>
    <row r="474" spans="1:26">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row>
    <row r="475" spans="1:26">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row>
    <row r="476" spans="1:26">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row>
    <row r="477" spans="1:26">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row>
    <row r="478" spans="1:26">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row>
    <row r="479" spans="1:26">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row>
    <row r="480" spans="1:26">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row>
    <row r="481" spans="1:26">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row>
    <row r="482" spans="1:26">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row>
    <row r="483" spans="1:26">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row>
    <row r="484" spans="1:26">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row>
    <row r="485" spans="1:26">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row>
    <row r="486" spans="1:26">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row>
    <row r="487" spans="1:26">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row>
    <row r="488" spans="1:26">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row>
    <row r="489" spans="1:26">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row>
    <row r="490" spans="1:26">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row>
    <row r="491" spans="1:26">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row>
    <row r="492" spans="1:26">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row>
    <row r="493" spans="1:26">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row>
    <row r="494" spans="1:26">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row>
    <row r="495" spans="1:26">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row>
    <row r="496" spans="1:26">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row>
    <row r="497" spans="1:26">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row>
    <row r="498" spans="1:26">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row>
    <row r="499" spans="1:26">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row>
    <row r="500" spans="1:26">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row>
    <row r="501" spans="1:26">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row>
    <row r="502" spans="1:26">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row>
    <row r="503" spans="1:26">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row>
    <row r="504" spans="1:26">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row>
    <row r="505" spans="1:26">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row>
    <row r="506" spans="1:26">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row>
    <row r="507" spans="1:26">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row>
    <row r="508" spans="1:26">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row>
    <row r="509" spans="1:26">
      <c r="A509" s="14"/>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row>
    <row r="510" spans="1:26">
      <c r="A510" s="14"/>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row>
    <row r="511" spans="1:26">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row>
    <row r="512" spans="1:26">
      <c r="A512" s="14"/>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row>
    <row r="513" spans="1:26">
      <c r="A513" s="14"/>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row>
    <row r="514" spans="1:26">
      <c r="A514" s="14"/>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row>
    <row r="515" spans="1:26">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row>
    <row r="516" spans="1:26">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row>
    <row r="517" spans="1:26">
      <c r="A517" s="14"/>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row>
    <row r="518" spans="1:26">
      <c r="A518" s="14"/>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row>
    <row r="519" spans="1:26">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row>
    <row r="520" spans="1:26">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row>
    <row r="521" spans="1:26">
      <c r="A521" s="14"/>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row>
    <row r="522" spans="1:26">
      <c r="A522" s="14"/>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row>
    <row r="523" spans="1:26">
      <c r="A523" s="14"/>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row>
    <row r="524" spans="1:26">
      <c r="A524" s="14"/>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row>
    <row r="525" spans="1:26">
      <c r="A525" s="14"/>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row>
    <row r="526" spans="1:26">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row>
    <row r="527" spans="1:26">
      <c r="A527" s="14"/>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row>
    <row r="528" spans="1:26">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row>
    <row r="529" spans="1:26">
      <c r="A529" s="14"/>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row>
    <row r="530" spans="1:26">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row>
    <row r="531" spans="1:26">
      <c r="A531" s="14"/>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row>
    <row r="532" spans="1:26">
      <c r="A532" s="14"/>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row>
    <row r="533" spans="1:26">
      <c r="A533" s="14"/>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row>
    <row r="534" spans="1:26">
      <c r="A534" s="14"/>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row>
    <row r="535" spans="1:26">
      <c r="A535" s="14"/>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row>
    <row r="536" spans="1:26">
      <c r="A536" s="14"/>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row>
    <row r="537" spans="1:26">
      <c r="A537" s="14"/>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row>
    <row r="538" spans="1:26">
      <c r="A538" s="14"/>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row>
    <row r="539" spans="1:26">
      <c r="A539" s="14"/>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row>
    <row r="540" spans="1:26">
      <c r="A540" s="14"/>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row>
    <row r="541" spans="1:26">
      <c r="A541" s="14"/>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row>
    <row r="542" spans="1:26">
      <c r="A542" s="14"/>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row>
    <row r="543" spans="1:26">
      <c r="A543" s="14"/>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row>
    <row r="544" spans="1:26">
      <c r="A544" s="14"/>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row>
    <row r="545" spans="1:26">
      <c r="A545" s="14"/>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row>
    <row r="546" spans="1:26">
      <c r="A546" s="14"/>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row>
    <row r="547" spans="1:26">
      <c r="A547" s="14"/>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row>
    <row r="548" spans="1:26">
      <c r="A548" s="14"/>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row>
    <row r="549" spans="1:26">
      <c r="A549" s="14"/>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row>
    <row r="550" spans="1:26">
      <c r="A550" s="14"/>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row>
    <row r="551" spans="1:26">
      <c r="A551" s="14"/>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row>
    <row r="552" spans="1:26">
      <c r="A552" s="14"/>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row>
    <row r="553" spans="1:26">
      <c r="A553" s="14"/>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row>
    <row r="554" spans="1:26">
      <c r="A554" s="14"/>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row>
    <row r="555" spans="1:26">
      <c r="A555" s="14"/>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row>
    <row r="556" spans="1:26">
      <c r="A556" s="14"/>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row>
    <row r="557" spans="1:26">
      <c r="A557" s="14"/>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row>
    <row r="558" spans="1:26">
      <c r="A558" s="14"/>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row>
    <row r="559" spans="1:26">
      <c r="A559" s="14"/>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row>
    <row r="560" spans="1:26">
      <c r="A560" s="14"/>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row>
    <row r="561" spans="1:26">
      <c r="A561" s="14"/>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row>
    <row r="562" spans="1:26">
      <c r="A562" s="14"/>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row>
    <row r="563" spans="1:26">
      <c r="A563" s="14"/>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row>
    <row r="564" spans="1:26">
      <c r="A564" s="14"/>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row>
    <row r="565" spans="1:26">
      <c r="A565" s="14"/>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row>
    <row r="566" spans="1:26">
      <c r="A566" s="14"/>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row>
    <row r="567" spans="1:26">
      <c r="A567" s="14"/>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row>
    <row r="568" spans="1:26">
      <c r="A568" s="14"/>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row>
    <row r="569" spans="1:26">
      <c r="A569" s="14"/>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row>
    <row r="570" spans="1:26">
      <c r="A570" s="14"/>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row>
    <row r="571" spans="1:26">
      <c r="A571" s="14"/>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row>
    <row r="572" spans="1:26">
      <c r="A572" s="14"/>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row>
    <row r="573" spans="1:26">
      <c r="A573" s="14"/>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row>
    <row r="574" spans="1:26">
      <c r="A574" s="14"/>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row>
    <row r="575" spans="1:26">
      <c r="A575" s="14"/>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row>
    <row r="576" spans="1:26">
      <c r="A576" s="14"/>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row>
    <row r="577" spans="1:26">
      <c r="A577" s="14"/>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row>
    <row r="578" spans="1:26">
      <c r="A578" s="14"/>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row>
    <row r="579" spans="1:26">
      <c r="A579" s="14"/>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row>
    <row r="580" spans="1:26">
      <c r="A580" s="14"/>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row>
    <row r="581" spans="1:26">
      <c r="A581" s="14"/>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row>
    <row r="582" spans="1:26">
      <c r="A582" s="14"/>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row>
    <row r="583" spans="1:26">
      <c r="A583" s="14"/>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row>
    <row r="584" spans="1:26">
      <c r="A584" s="14"/>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row>
    <row r="585" spans="1:26">
      <c r="A585" s="14"/>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row>
    <row r="586" spans="1:26">
      <c r="A586" s="14"/>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row>
    <row r="587" spans="1:26">
      <c r="A587" s="14"/>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row>
    <row r="588" spans="1:26">
      <c r="A588" s="14"/>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row>
    <row r="589" spans="1:26">
      <c r="A589" s="14"/>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row>
    <row r="590" spans="1:26">
      <c r="A590" s="14"/>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row>
    <row r="591" spans="1:26">
      <c r="A591" s="14"/>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row>
    <row r="592" spans="1:26">
      <c r="A592" s="14"/>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row>
    <row r="593" spans="1:26">
      <c r="A593" s="14"/>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row>
    <row r="594" spans="1:26">
      <c r="A594" s="14"/>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row>
    <row r="595" spans="1:26">
      <c r="A595" s="14"/>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row>
    <row r="596" spans="1:26">
      <c r="A596" s="14"/>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row>
    <row r="597" spans="1:26">
      <c r="A597" s="14"/>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row>
    <row r="598" spans="1:26">
      <c r="A598" s="14"/>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row>
    <row r="599" spans="1:26">
      <c r="A599" s="14"/>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row>
    <row r="600" spans="1:26">
      <c r="A600" s="14"/>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row>
    <row r="601" spans="1:26">
      <c r="A601" s="14"/>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row>
    <row r="602" spans="1:26">
      <c r="A602" s="14"/>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row>
    <row r="603" spans="1:26">
      <c r="A603" s="14"/>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row>
    <row r="604" spans="1:26">
      <c r="A604" s="14"/>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row>
    <row r="605" spans="1:26">
      <c r="A605" s="14"/>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row>
    <row r="606" spans="1:26">
      <c r="A606" s="14"/>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row>
    <row r="607" spans="1:26">
      <c r="A607" s="14"/>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row>
    <row r="608" spans="1:26">
      <c r="A608" s="14"/>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row>
    <row r="609" spans="1:26">
      <c r="A609" s="14"/>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row>
    <row r="610" spans="1:26">
      <c r="A610" s="14"/>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row>
    <row r="611" spans="1:26">
      <c r="A611" s="14"/>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row>
    <row r="612" spans="1:26">
      <c r="A612" s="14"/>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row>
    <row r="613" spans="1:26">
      <c r="A613" s="14"/>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row>
    <row r="614" spans="1:26">
      <c r="A614" s="14"/>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row>
    <row r="615" spans="1:26">
      <c r="A615" s="14"/>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row>
    <row r="616" spans="1:26">
      <c r="A616" s="14"/>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row>
    <row r="617" spans="1:26">
      <c r="A617" s="14"/>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row>
    <row r="618" spans="1:26">
      <c r="A618" s="14"/>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row>
    <row r="619" spans="1:26">
      <c r="A619" s="14"/>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row>
    <row r="620" spans="1:26">
      <c r="A620" s="14"/>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row>
    <row r="621" spans="1:26">
      <c r="A621" s="14"/>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row>
    <row r="622" spans="1:26">
      <c r="A622" s="14"/>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row>
    <row r="623" spans="1:26">
      <c r="A623" s="14"/>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row>
    <row r="624" spans="1:26">
      <c r="A624" s="14"/>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row>
    <row r="625" spans="1:26">
      <c r="A625" s="14"/>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row>
    <row r="626" spans="1:26">
      <c r="A626" s="14"/>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row>
    <row r="627" spans="1:26">
      <c r="A627" s="14"/>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row>
    <row r="628" spans="1:26">
      <c r="A628" s="14"/>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row>
    <row r="629" spans="1:26">
      <c r="A629" s="14"/>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row>
    <row r="630" spans="1:26">
      <c r="A630" s="14"/>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row>
    <row r="631" spans="1:26">
      <c r="A631" s="14"/>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row>
    <row r="632" spans="1:26">
      <c r="A632" s="14"/>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row>
    <row r="633" spans="1:26">
      <c r="A633" s="14"/>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row>
    <row r="634" spans="1:26">
      <c r="A634" s="14"/>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row>
    <row r="635" spans="1:26">
      <c r="A635" s="14"/>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row>
    <row r="636" spans="1:26">
      <c r="A636" s="14"/>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row>
    <row r="637" spans="1:26">
      <c r="A637" s="14"/>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row>
    <row r="638" spans="1:26">
      <c r="A638" s="14"/>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row>
    <row r="639" spans="1:26">
      <c r="A639" s="14"/>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row>
    <row r="640" spans="1:26">
      <c r="A640" s="14"/>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row>
    <row r="641" spans="1:26">
      <c r="A641" s="14"/>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row>
    <row r="642" spans="1:26">
      <c r="A642" s="14"/>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row>
    <row r="643" spans="1:26">
      <c r="A643" s="14"/>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row>
    <row r="644" spans="1:26">
      <c r="A644" s="14"/>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row>
    <row r="645" spans="1:26">
      <c r="A645" s="14"/>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row>
    <row r="646" spans="1:26">
      <c r="A646" s="14"/>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row>
    <row r="647" spans="1:26">
      <c r="A647" s="14"/>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row>
    <row r="648" spans="1:26">
      <c r="A648" s="14"/>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row>
    <row r="649" spans="1:26">
      <c r="A649" s="14"/>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row>
    <row r="650" spans="1:26">
      <c r="A650" s="14"/>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row>
    <row r="651" spans="1:26">
      <c r="A651" s="14"/>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row>
    <row r="652" spans="1:26">
      <c r="A652" s="14"/>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row>
    <row r="653" spans="1:26">
      <c r="A653" s="14"/>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row>
    <row r="654" spans="1:26">
      <c r="A654" s="14"/>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row>
    <row r="655" spans="1:26">
      <c r="A655" s="14"/>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row>
    <row r="656" spans="1:26">
      <c r="A656" s="14"/>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row>
    <row r="657" spans="1:26">
      <c r="A657" s="14"/>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row>
    <row r="658" spans="1:26">
      <c r="A658" s="14"/>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row>
    <row r="659" spans="1:26">
      <c r="A659" s="14"/>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row>
    <row r="660" spans="1:26">
      <c r="A660" s="14"/>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row>
    <row r="661" spans="1:26">
      <c r="A661" s="14"/>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row>
    <row r="662" spans="1:26">
      <c r="A662" s="14"/>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row>
    <row r="663" spans="1:26">
      <c r="A663" s="14"/>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row>
    <row r="664" spans="1:26">
      <c r="A664" s="14"/>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row>
    <row r="665" spans="1:26">
      <c r="A665" s="14"/>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row>
    <row r="666" spans="1:26">
      <c r="A666" s="14"/>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row>
    <row r="667" spans="1:26">
      <c r="A667" s="14"/>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row>
    <row r="668" spans="1:26">
      <c r="A668" s="14"/>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row>
    <row r="669" spans="1:26">
      <c r="A669" s="14"/>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row>
    <row r="670" spans="1:26">
      <c r="A670" s="14"/>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row>
    <row r="671" spans="1:26">
      <c r="A671" s="14"/>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row>
    <row r="672" spans="1:26">
      <c r="A672" s="14"/>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row>
    <row r="673" spans="1:26">
      <c r="A673" s="14"/>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row>
    <row r="674" spans="1:26">
      <c r="A674" s="14"/>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row>
    <row r="675" spans="1:26">
      <c r="A675" s="14"/>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row>
    <row r="676" spans="1:26">
      <c r="A676" s="14"/>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row>
    <row r="677" spans="1:26">
      <c r="A677" s="14"/>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row>
    <row r="678" spans="1:26">
      <c r="A678" s="14"/>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row>
    <row r="679" spans="1:26">
      <c r="A679" s="14"/>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row>
    <row r="680" spans="1:26">
      <c r="A680" s="14"/>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row>
    <row r="681" spans="1:26">
      <c r="A681" s="14"/>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row>
    <row r="682" spans="1:26">
      <c r="A682" s="14"/>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row>
    <row r="683" spans="1:26">
      <c r="A683" s="14"/>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row>
    <row r="684" spans="1:26">
      <c r="A684" s="14"/>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row>
    <row r="685" spans="1:26">
      <c r="A685" s="14"/>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row>
    <row r="686" spans="1:26">
      <c r="A686" s="14"/>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row>
    <row r="687" spans="1:26">
      <c r="A687" s="14"/>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row>
    <row r="688" spans="1:26">
      <c r="A688" s="14"/>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row>
    <row r="689" spans="1:26">
      <c r="A689" s="14"/>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row>
    <row r="690" spans="1:26">
      <c r="A690" s="14"/>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row>
    <row r="691" spans="1:26">
      <c r="A691" s="14"/>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row>
    <row r="692" spans="1:26">
      <c r="A692" s="14"/>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row>
    <row r="693" spans="1:26">
      <c r="A693" s="14"/>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row>
    <row r="694" spans="1:26">
      <c r="A694" s="14"/>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row>
    <row r="695" spans="1:26">
      <c r="A695" s="14"/>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row>
    <row r="696" spans="1:26">
      <c r="A696" s="14"/>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row>
    <row r="697" spans="1:26">
      <c r="A697" s="14"/>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row>
    <row r="698" spans="1:26">
      <c r="A698" s="14"/>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row>
    <row r="699" spans="1:26">
      <c r="A699" s="14"/>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row>
    <row r="700" spans="1:26">
      <c r="A700" s="14"/>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row>
    <row r="701" spans="1:26">
      <c r="A701" s="14"/>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row>
    <row r="702" spans="1:26">
      <c r="A702" s="14"/>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row>
    <row r="703" spans="1:26">
      <c r="A703" s="14"/>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row>
    <row r="704" spans="1:26">
      <c r="A704" s="14"/>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row>
    <row r="705" spans="1:26">
      <c r="A705" s="14"/>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row>
    <row r="706" spans="1:26">
      <c r="A706" s="14"/>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row>
    <row r="707" spans="1:26">
      <c r="A707" s="14"/>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row>
    <row r="708" spans="1:26">
      <c r="A708" s="14"/>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row>
    <row r="709" spans="1:26">
      <c r="A709" s="14"/>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row>
    <row r="710" spans="1:26">
      <c r="A710" s="14"/>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row>
    <row r="711" spans="1:26">
      <c r="A711" s="14"/>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row>
    <row r="712" spans="1:26">
      <c r="A712" s="14"/>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row>
    <row r="713" spans="1:26">
      <c r="A713" s="14"/>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row>
    <row r="714" spans="1:26">
      <c r="A714" s="14"/>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row>
    <row r="715" spans="1:26">
      <c r="A715" s="14"/>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row>
    <row r="716" spans="1:26">
      <c r="A716" s="14"/>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row>
    <row r="717" spans="1:26">
      <c r="A717" s="14"/>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row>
    <row r="718" spans="1:26">
      <c r="A718" s="14"/>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row>
    <row r="719" spans="1:26">
      <c r="A719" s="14"/>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row>
    <row r="720" spans="1:26">
      <c r="A720" s="14"/>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row>
    <row r="721" spans="1:26">
      <c r="A721" s="14"/>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row>
    <row r="722" spans="1:26">
      <c r="A722" s="14"/>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row>
    <row r="723" spans="1:26">
      <c r="A723" s="14"/>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row>
    <row r="724" spans="1:26">
      <c r="A724" s="14"/>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row>
    <row r="725" spans="1:26">
      <c r="A725" s="14"/>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row>
    <row r="726" spans="1:26">
      <c r="A726" s="14"/>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row>
    <row r="727" spans="1:26">
      <c r="A727" s="14"/>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row>
    <row r="728" spans="1:26">
      <c r="A728" s="14"/>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row>
    <row r="729" spans="1:26">
      <c r="A729" s="14"/>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row>
    <row r="730" spans="1:26">
      <c r="A730" s="14"/>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row>
    <row r="731" spans="1:26">
      <c r="A731" s="14"/>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row>
    <row r="732" spans="1:26">
      <c r="A732" s="14"/>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row>
    <row r="733" spans="1:26">
      <c r="A733" s="14"/>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row>
    <row r="734" spans="1:26">
      <c r="A734" s="14"/>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row>
    <row r="735" spans="1:26">
      <c r="A735" s="14"/>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row>
    <row r="736" spans="1:26">
      <c r="A736" s="14"/>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row>
    <row r="737" spans="1:26">
      <c r="A737" s="14"/>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row>
    <row r="738" spans="1:26">
      <c r="A738" s="14"/>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row>
    <row r="739" spans="1:26">
      <c r="A739" s="14"/>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row>
    <row r="740" spans="1:26">
      <c r="A740" s="14"/>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row>
    <row r="741" spans="1:26">
      <c r="A741" s="14"/>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row>
    <row r="742" spans="1:26">
      <c r="A742" s="14"/>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row>
    <row r="743" spans="1:26">
      <c r="A743" s="14"/>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row>
    <row r="744" spans="1:26">
      <c r="A744" s="14"/>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row>
    <row r="745" spans="1:26">
      <c r="A745" s="14"/>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row>
    <row r="746" spans="1:26">
      <c r="A746" s="14"/>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row>
    <row r="747" spans="1:26">
      <c r="A747" s="14"/>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row>
    <row r="748" spans="1:26">
      <c r="A748" s="14"/>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row>
    <row r="749" spans="1:26">
      <c r="A749" s="14"/>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row>
    <row r="750" spans="1:26">
      <c r="A750" s="14"/>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row>
    <row r="751" spans="1:26">
      <c r="A751" s="14"/>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row>
    <row r="752" spans="1:26">
      <c r="A752" s="14"/>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row>
    <row r="753" spans="1:26">
      <c r="A753" s="14"/>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row>
    <row r="754" spans="1:26">
      <c r="A754" s="14"/>
      <c r="B754" s="14"/>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row>
    <row r="755" spans="1:26">
      <c r="A755" s="14"/>
      <c r="B755" s="14"/>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row>
    <row r="756" spans="1:26">
      <c r="A756" s="14"/>
      <c r="B756" s="14"/>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row>
    <row r="757" spans="1:26">
      <c r="A757" s="14"/>
      <c r="B757" s="14"/>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row>
    <row r="758" spans="1:26">
      <c r="A758" s="14"/>
      <c r="B758" s="14"/>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row>
    <row r="759" spans="1:26">
      <c r="A759" s="14"/>
      <c r="B759" s="14"/>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row>
    <row r="760" spans="1:26">
      <c r="A760" s="14"/>
      <c r="B760" s="14"/>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row>
    <row r="761" spans="1:26">
      <c r="A761" s="14"/>
      <c r="B761" s="14"/>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row>
    <row r="762" spans="1:26">
      <c r="A762" s="14"/>
      <c r="B762" s="14"/>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row>
    <row r="763" spans="1:26">
      <c r="A763" s="14"/>
      <c r="B763" s="14"/>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row>
    <row r="764" spans="1:26">
      <c r="A764" s="14"/>
      <c r="B764" s="14"/>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row>
    <row r="765" spans="1:26">
      <c r="A765" s="14"/>
      <c r="B765" s="14"/>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row>
    <row r="766" spans="1:26">
      <c r="A766" s="14"/>
      <c r="B766" s="14"/>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row>
    <row r="767" spans="1:26">
      <c r="A767" s="14"/>
      <c r="B767" s="14"/>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row>
    <row r="768" spans="1:26">
      <c r="A768" s="14"/>
      <c r="B768" s="14"/>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row>
    <row r="769" spans="1:26">
      <c r="A769" s="14"/>
      <c r="B769" s="14"/>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row>
    <row r="770" spans="1:26">
      <c r="A770" s="14"/>
      <c r="B770" s="14"/>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row>
    <row r="771" spans="1:26">
      <c r="A771" s="14"/>
      <c r="B771" s="14"/>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row>
    <row r="772" spans="1:26">
      <c r="A772" s="14"/>
      <c r="B772" s="14"/>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row>
    <row r="773" spans="1:26">
      <c r="A773" s="14"/>
      <c r="B773" s="14"/>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row>
    <row r="774" spans="1:26">
      <c r="A774" s="14"/>
      <c r="B774" s="14"/>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row>
    <row r="775" spans="1:26">
      <c r="A775" s="14"/>
      <c r="B775" s="14"/>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row>
    <row r="776" spans="1:26">
      <c r="A776" s="14"/>
      <c r="B776" s="14"/>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row>
    <row r="777" spans="1:26">
      <c r="A777" s="14"/>
      <c r="B777" s="14"/>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row>
    <row r="778" spans="1:26">
      <c r="A778" s="14"/>
      <c r="B778" s="14"/>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row>
    <row r="779" spans="1:26">
      <c r="A779" s="14"/>
      <c r="B779" s="14"/>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row>
    <row r="780" spans="1:26">
      <c r="A780" s="14"/>
      <c r="B780" s="14"/>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row>
    <row r="781" spans="1:26">
      <c r="A781" s="14"/>
      <c r="B781" s="14"/>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row>
    <row r="782" spans="1:26">
      <c r="A782" s="14"/>
      <c r="B782" s="14"/>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row>
    <row r="783" spans="1:26">
      <c r="A783" s="14"/>
      <c r="B783" s="14"/>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row>
    <row r="784" spans="1:26">
      <c r="A784" s="14"/>
      <c r="B784" s="14"/>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row>
    <row r="785" spans="1:26">
      <c r="A785" s="14"/>
      <c r="B785" s="14"/>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row>
    <row r="786" spans="1:26">
      <c r="A786" s="14"/>
      <c r="B786" s="14"/>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row>
    <row r="787" spans="1:26">
      <c r="A787" s="14"/>
      <c r="B787" s="14"/>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row>
    <row r="788" spans="1:26">
      <c r="A788" s="14"/>
      <c r="B788" s="14"/>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row>
    <row r="789" spans="1:26">
      <c r="A789" s="14"/>
      <c r="B789" s="14"/>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row>
    <row r="790" spans="1:26">
      <c r="A790" s="14"/>
      <c r="B790" s="14"/>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row>
    <row r="791" spans="1:26">
      <c r="A791" s="14"/>
      <c r="B791" s="14"/>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row>
    <row r="792" spans="1:26">
      <c r="A792" s="14"/>
      <c r="B792" s="14"/>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row>
    <row r="793" spans="1:26">
      <c r="A793" s="14"/>
      <c r="B793" s="14"/>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row>
    <row r="794" spans="1:26">
      <c r="A794" s="14"/>
      <c r="B794" s="14"/>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row>
    <row r="795" spans="1:26">
      <c r="A795" s="14"/>
      <c r="B795" s="14"/>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row>
    <row r="796" spans="1:26">
      <c r="A796" s="14"/>
      <c r="B796" s="14"/>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row>
    <row r="797" spans="1:26">
      <c r="A797" s="14"/>
      <c r="B797" s="14"/>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row>
    <row r="798" spans="1:26">
      <c r="A798" s="14"/>
      <c r="B798" s="14"/>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row>
    <row r="799" spans="1:26">
      <c r="A799" s="14"/>
      <c r="B799" s="14"/>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row>
    <row r="800" spans="1:26">
      <c r="A800" s="14"/>
      <c r="B800" s="14"/>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row>
    <row r="801" spans="1:26">
      <c r="A801" s="14"/>
      <c r="B801" s="14"/>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row>
    <row r="802" spans="1:26">
      <c r="A802" s="14"/>
      <c r="B802" s="14"/>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row>
    <row r="803" spans="1:26">
      <c r="A803" s="14"/>
      <c r="B803" s="14"/>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row>
    <row r="804" spans="1:26">
      <c r="A804" s="14"/>
      <c r="B804" s="14"/>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row>
    <row r="805" spans="1:26">
      <c r="A805" s="14"/>
      <c r="B805" s="14"/>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row>
    <row r="806" spans="1:26">
      <c r="A806" s="14"/>
      <c r="B806" s="14"/>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row>
    <row r="807" spans="1:26">
      <c r="A807" s="14"/>
      <c r="B807" s="14"/>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row>
    <row r="808" spans="1:26">
      <c r="A808" s="14"/>
      <c r="B808" s="14"/>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row>
    <row r="809" spans="1:26">
      <c r="A809" s="14"/>
      <c r="B809" s="14"/>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row>
    <row r="810" spans="1:26">
      <c r="A810" s="14"/>
      <c r="B810" s="14"/>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row>
    <row r="811" spans="1:26">
      <c r="A811" s="14"/>
      <c r="B811" s="14"/>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row>
    <row r="812" spans="1:26">
      <c r="A812" s="14"/>
      <c r="B812" s="14"/>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row>
    <row r="813" spans="1:26">
      <c r="A813" s="14"/>
      <c r="B813" s="14"/>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row>
    <row r="814" spans="1:26">
      <c r="A814" s="14"/>
      <c r="B814" s="14"/>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row>
    <row r="815" spans="1:26">
      <c r="A815" s="14"/>
      <c r="B815" s="14"/>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row>
    <row r="816" spans="1:26">
      <c r="A816" s="14"/>
      <c r="B816" s="14"/>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row>
    <row r="817" spans="1:26">
      <c r="A817" s="14"/>
      <c r="B817" s="14"/>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row>
    <row r="818" spans="1:26">
      <c r="A818" s="14"/>
      <c r="B818" s="1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row>
    <row r="819" spans="1:26">
      <c r="A819" s="14"/>
      <c r="B819" s="14"/>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row>
    <row r="820" spans="1:26">
      <c r="A820" s="14"/>
      <c r="B820" s="14"/>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row>
    <row r="821" spans="1:26">
      <c r="A821" s="14"/>
      <c r="B821" s="14"/>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row>
    <row r="822" spans="1:26">
      <c r="A822" s="14"/>
      <c r="B822" s="14"/>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row>
    <row r="823" spans="1:26">
      <c r="A823" s="14"/>
      <c r="B823" s="14"/>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row>
    <row r="824" spans="1:26">
      <c r="A824" s="14"/>
      <c r="B824" s="14"/>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row>
    <row r="825" spans="1:26">
      <c r="A825" s="14"/>
      <c r="B825" s="14"/>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row>
    <row r="826" spans="1:26">
      <c r="A826" s="14"/>
      <c r="B826" s="14"/>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row>
    <row r="827" spans="1:26">
      <c r="A827" s="14"/>
      <c r="B827" s="14"/>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row>
    <row r="828" spans="1:26">
      <c r="A828" s="14"/>
      <c r="B828" s="14"/>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row>
    <row r="829" spans="1:26">
      <c r="A829" s="14"/>
      <c r="B829" s="14"/>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row>
    <row r="830" spans="1:26">
      <c r="A830" s="14"/>
      <c r="B830" s="14"/>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row>
    <row r="831" spans="1:26">
      <c r="A831" s="14"/>
      <c r="B831" s="14"/>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row>
    <row r="832" spans="1:26">
      <c r="A832" s="14"/>
      <c r="B832" s="14"/>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row>
    <row r="833" spans="1:26">
      <c r="A833" s="14"/>
      <c r="B833" s="14"/>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row>
    <row r="834" spans="1:26">
      <c r="A834" s="14"/>
      <c r="B834" s="1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row>
    <row r="835" spans="1:26">
      <c r="A835" s="14"/>
      <c r="B835" s="14"/>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row>
    <row r="836" spans="1:26">
      <c r="A836" s="14"/>
      <c r="B836" s="14"/>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row>
    <row r="837" spans="1:26">
      <c r="A837" s="14"/>
      <c r="B837" s="14"/>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row>
    <row r="838" spans="1:26">
      <c r="A838" s="14"/>
      <c r="B838" s="14"/>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row>
    <row r="839" spans="1:26">
      <c r="A839" s="14"/>
      <c r="B839" s="14"/>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row>
    <row r="840" spans="1:26">
      <c r="A840" s="14"/>
      <c r="B840" s="14"/>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row>
    <row r="841" spans="1:26">
      <c r="A841" s="14"/>
      <c r="B841" s="14"/>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row>
    <row r="842" spans="1:26">
      <c r="A842" s="14"/>
      <c r="B842" s="14"/>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row>
    <row r="843" spans="1:26">
      <c r="A843" s="14"/>
      <c r="B843" s="14"/>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row>
    <row r="844" spans="1:26">
      <c r="A844" s="14"/>
      <c r="B844" s="14"/>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row>
    <row r="845" spans="1:26">
      <c r="A845" s="14"/>
      <c r="B845" s="14"/>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row>
    <row r="846" spans="1:26">
      <c r="A846" s="14"/>
      <c r="B846" s="14"/>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row>
    <row r="847" spans="1:26">
      <c r="A847" s="14"/>
      <c r="B847" s="14"/>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row>
    <row r="848" spans="1:26">
      <c r="A848" s="14"/>
      <c r="B848" s="14"/>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row>
    <row r="849" spans="1:26">
      <c r="A849" s="14"/>
      <c r="B849" s="14"/>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row>
    <row r="850" spans="1:26">
      <c r="A850" s="14"/>
      <c r="B850" s="14"/>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row>
    <row r="851" spans="1:26">
      <c r="A851" s="14"/>
      <c r="B851" s="14"/>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row>
    <row r="852" spans="1:26">
      <c r="A852" s="14"/>
      <c r="B852" s="14"/>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row>
    <row r="853" spans="1:26">
      <c r="A853" s="14"/>
      <c r="B853" s="14"/>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row>
    <row r="854" spans="1:26">
      <c r="A854" s="14"/>
      <c r="B854" s="14"/>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row>
    <row r="855" spans="1:26">
      <c r="A855" s="14"/>
      <c r="B855" s="14"/>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row>
    <row r="856" spans="1:26">
      <c r="A856" s="14"/>
      <c r="B856" s="14"/>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row>
    <row r="857" spans="1:26">
      <c r="A857" s="14"/>
      <c r="B857" s="14"/>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row>
    <row r="858" spans="1:26">
      <c r="A858" s="14"/>
      <c r="B858" s="14"/>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row>
    <row r="859" spans="1:26">
      <c r="A859" s="14"/>
      <c r="B859" s="14"/>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row>
    <row r="860" spans="1:26">
      <c r="A860" s="14"/>
      <c r="B860" s="14"/>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row>
    <row r="861" spans="1:26">
      <c r="A861" s="14"/>
      <c r="B861" s="14"/>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row>
    <row r="862" spans="1:26">
      <c r="A862" s="14"/>
      <c r="B862" s="1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row>
    <row r="863" spans="1:26">
      <c r="A863" s="14"/>
      <c r="B863" s="14"/>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row>
    <row r="864" spans="1:26">
      <c r="A864" s="14"/>
      <c r="B864" s="14"/>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row>
    <row r="865" spans="1:26">
      <c r="A865" s="14"/>
      <c r="B865" s="14"/>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row>
    <row r="866" spans="1:26">
      <c r="A866" s="14"/>
      <c r="B866" s="14"/>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row>
    <row r="867" spans="1:26">
      <c r="A867" s="14"/>
      <c r="B867" s="14"/>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row>
    <row r="868" spans="1:26">
      <c r="A868" s="14"/>
      <c r="B868" s="14"/>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row>
    <row r="869" spans="1:26">
      <c r="A869" s="14"/>
      <c r="B869" s="14"/>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row>
    <row r="870" spans="1:26">
      <c r="A870" s="14"/>
      <c r="B870" s="14"/>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row>
    <row r="871" spans="1:26">
      <c r="A871" s="14"/>
      <c r="B871" s="14"/>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row>
    <row r="872" spans="1:26">
      <c r="A872" s="14"/>
      <c r="B872" s="14"/>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row>
    <row r="873" spans="1:26">
      <c r="A873" s="14"/>
      <c r="B873" s="14"/>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row>
    <row r="874" spans="1:26">
      <c r="A874" s="14"/>
      <c r="B874" s="14"/>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row>
    <row r="875" spans="1:26">
      <c r="A875" s="14"/>
      <c r="B875" s="14"/>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row>
    <row r="876" spans="1:26">
      <c r="A876" s="14"/>
      <c r="B876" s="14"/>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row>
    <row r="877" spans="1:26">
      <c r="A877" s="14"/>
      <c r="B877" s="14"/>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row>
    <row r="878" spans="1:26">
      <c r="A878" s="14"/>
      <c r="B878" s="14"/>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row>
    <row r="879" spans="1:26">
      <c r="A879" s="14"/>
      <c r="B879" s="14"/>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row>
    <row r="880" spans="1:26">
      <c r="A880" s="14"/>
      <c r="B880" s="14"/>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row>
    <row r="881" spans="1:26">
      <c r="A881" s="14"/>
      <c r="B881" s="14"/>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row>
    <row r="882" spans="1:26">
      <c r="A882" s="14"/>
      <c r="B882" s="14"/>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row>
    <row r="883" spans="1:26">
      <c r="A883" s="14"/>
      <c r="B883" s="14"/>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row>
    <row r="884" spans="1:26">
      <c r="A884" s="14"/>
      <c r="B884" s="14"/>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row>
    <row r="885" spans="1:26">
      <c r="A885" s="14"/>
      <c r="B885" s="14"/>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row>
    <row r="886" spans="1:26">
      <c r="A886" s="14"/>
      <c r="B886" s="14"/>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row>
    <row r="887" spans="1:26">
      <c r="A887" s="14"/>
      <c r="B887" s="14"/>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row>
    <row r="888" spans="1:26">
      <c r="A888" s="14"/>
      <c r="B888" s="14"/>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row>
    <row r="889" spans="1:26">
      <c r="A889" s="14"/>
      <c r="B889" s="14"/>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row>
    <row r="890" spans="1:26">
      <c r="A890" s="14"/>
      <c r="B890" s="14"/>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row>
    <row r="891" spans="1:26">
      <c r="A891" s="14"/>
      <c r="B891" s="14"/>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row>
    <row r="892" spans="1:26">
      <c r="A892" s="14"/>
      <c r="B892" s="14"/>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row>
    <row r="893" spans="1:26">
      <c r="A893" s="14"/>
      <c r="B893" s="14"/>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row>
    <row r="894" spans="1:26">
      <c r="A894" s="14"/>
      <c r="B894" s="14"/>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row>
    <row r="895" spans="1:26">
      <c r="A895" s="14"/>
      <c r="B895" s="14"/>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row>
    <row r="896" spans="1:26">
      <c r="A896" s="14"/>
      <c r="B896" s="14"/>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row>
    <row r="897" spans="1:26">
      <c r="A897" s="14"/>
      <c r="B897" s="14"/>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row>
    <row r="898" spans="1:26">
      <c r="A898" s="14"/>
      <c r="B898" s="14"/>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row>
    <row r="899" spans="1:26">
      <c r="A899" s="14"/>
      <c r="B899" s="14"/>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row>
    <row r="900" spans="1:26">
      <c r="A900" s="14"/>
      <c r="B900" s="14"/>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row>
    <row r="901" spans="1:26">
      <c r="A901" s="14"/>
      <c r="B901" s="14"/>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row>
    <row r="902" spans="1:26">
      <c r="A902" s="14"/>
      <c r="B902" s="14"/>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row>
    <row r="903" spans="1:26">
      <c r="A903" s="14"/>
      <c r="B903" s="14"/>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row>
    <row r="904" spans="1:26">
      <c r="A904" s="14"/>
      <c r="B904" s="14"/>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row>
    <row r="905" spans="1:26">
      <c r="A905" s="14"/>
      <c r="B905" s="14"/>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row>
    <row r="906" spans="1:26">
      <c r="A906" s="14"/>
      <c r="B906" s="14"/>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row>
    <row r="907" spans="1:26">
      <c r="A907" s="14"/>
      <c r="B907" s="14"/>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row>
    <row r="908" spans="1:26">
      <c r="A908" s="14"/>
      <c r="B908" s="14"/>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row>
    <row r="909" spans="1:26">
      <c r="A909" s="14"/>
      <c r="B909" s="14"/>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row>
    <row r="910" spans="1:26">
      <c r="A910" s="14"/>
      <c r="B910" s="14"/>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row>
    <row r="911" spans="1:26">
      <c r="A911" s="14"/>
      <c r="B911" s="14"/>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row>
    <row r="912" spans="1:26">
      <c r="A912" s="14"/>
      <c r="B912" s="1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row>
    <row r="913" spans="1:26">
      <c r="A913" s="14"/>
      <c r="B913" s="14"/>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row>
    <row r="914" spans="1:26">
      <c r="A914" s="14"/>
      <c r="B914" s="14"/>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row>
    <row r="915" spans="1:26">
      <c r="A915" s="14"/>
      <c r="B915" s="14"/>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row>
    <row r="916" spans="1:26">
      <c r="A916" s="14"/>
      <c r="B916" s="14"/>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row>
    <row r="917" spans="1:26">
      <c r="A917" s="14"/>
      <c r="B917" s="14"/>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row>
    <row r="918" spans="1:26">
      <c r="A918" s="14"/>
      <c r="B918" s="14"/>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row>
    <row r="919" spans="1:26">
      <c r="A919" s="14"/>
      <c r="B919" s="14"/>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row>
    <row r="920" spans="1:26">
      <c r="A920" s="14"/>
      <c r="B920" s="14"/>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row>
    <row r="921" spans="1:26">
      <c r="A921" s="14"/>
      <c r="B921" s="14"/>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row>
    <row r="922" spans="1:26">
      <c r="A922" s="14"/>
      <c r="B922" s="14"/>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row>
    <row r="923" spans="1:26">
      <c r="A923" s="14"/>
      <c r="B923" s="14"/>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row>
    <row r="924" spans="1:26">
      <c r="A924" s="14"/>
      <c r="B924" s="14"/>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row>
    <row r="925" spans="1:26">
      <c r="A925" s="14"/>
      <c r="B925" s="14"/>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row>
    <row r="926" spans="1:26">
      <c r="A926" s="14"/>
      <c r="B926" s="14"/>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row>
    <row r="927" spans="1:26">
      <c r="A927" s="14"/>
      <c r="B927" s="14"/>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row>
    <row r="928" spans="1:26">
      <c r="A928" s="14"/>
      <c r="B928" s="14"/>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row>
    <row r="929" spans="1:26">
      <c r="A929" s="14"/>
      <c r="B929" s="14"/>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row>
    <row r="930" spans="1:26">
      <c r="A930" s="14"/>
      <c r="B930" s="14"/>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row>
    <row r="931" spans="1:26">
      <c r="A931" s="14"/>
      <c r="B931" s="14"/>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row>
    <row r="932" spans="1:26">
      <c r="A932" s="14"/>
      <c r="B932" s="14"/>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row>
    <row r="933" spans="1:26">
      <c r="A933" s="14"/>
      <c r="B933" s="14"/>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row>
    <row r="934" spans="1:26">
      <c r="A934" s="14"/>
      <c r="B934" s="14"/>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row>
    <row r="935" spans="1:26">
      <c r="A935" s="14"/>
      <c r="B935" s="14"/>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row>
    <row r="936" spans="1:26">
      <c r="A936" s="14"/>
      <c r="B936" s="14"/>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row>
    <row r="937" spans="1:26">
      <c r="A937" s="14"/>
      <c r="B937" s="14"/>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row>
    <row r="938" spans="1:26">
      <c r="A938" s="14"/>
      <c r="B938" s="14"/>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row>
    <row r="939" spans="1:26">
      <c r="A939" s="14"/>
      <c r="B939" s="14"/>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row>
    <row r="940" spans="1:26">
      <c r="A940" s="14"/>
      <c r="B940" s="14"/>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row>
    <row r="941" spans="1:26">
      <c r="A941" s="14"/>
      <c r="B941" s="14"/>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row>
    <row r="942" spans="1:26">
      <c r="A942" s="14"/>
      <c r="B942" s="14"/>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row>
    <row r="943" spans="1:26">
      <c r="A943" s="14"/>
      <c r="B943" s="14"/>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row>
    <row r="944" spans="1:26">
      <c r="A944" s="14"/>
      <c r="B944" s="14"/>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row>
    <row r="945" spans="1:26">
      <c r="A945" s="14"/>
      <c r="B945" s="14"/>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row>
    <row r="946" spans="1:26">
      <c r="A946" s="14"/>
      <c r="B946" s="14"/>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row>
    <row r="947" spans="1:26">
      <c r="A947" s="14"/>
      <c r="B947" s="14"/>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row>
    <row r="948" spans="1:26">
      <c r="A948" s="14"/>
      <c r="B948" s="14"/>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row>
    <row r="949" spans="1:26">
      <c r="A949" s="14"/>
      <c r="B949" s="14"/>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row>
    <row r="950" spans="1:26">
      <c r="A950" s="14"/>
      <c r="B950" s="14"/>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row>
    <row r="951" spans="1:26">
      <c r="A951" s="14"/>
      <c r="B951" s="14"/>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row>
    <row r="952" spans="1:26">
      <c r="A952" s="14"/>
      <c r="B952" s="14"/>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row>
    <row r="953" spans="1:26">
      <c r="A953" s="14"/>
      <c r="B953" s="14"/>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row>
    <row r="954" spans="1:26">
      <c r="A954" s="14"/>
      <c r="B954" s="14"/>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row>
    <row r="955" spans="1:26">
      <c r="A955" s="14"/>
      <c r="B955" s="14"/>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row>
    <row r="956" spans="1:26">
      <c r="A956" s="14"/>
      <c r="B956" s="14"/>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row>
    <row r="957" spans="1:26">
      <c r="A957" s="14"/>
      <c r="B957" s="14"/>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row>
    <row r="958" spans="1:26">
      <c r="A958" s="14"/>
      <c r="B958" s="14"/>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row>
    <row r="959" spans="1:26">
      <c r="A959" s="14"/>
      <c r="B959" s="14"/>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row>
    <row r="960" spans="1:26">
      <c r="A960" s="14"/>
      <c r="B960" s="14"/>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row>
    <row r="961" spans="1:26">
      <c r="A961" s="14"/>
      <c r="B961" s="14"/>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row>
    <row r="962" spans="1:26">
      <c r="A962" s="14"/>
      <c r="B962" s="14"/>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row>
    <row r="963" spans="1:26">
      <c r="A963" s="14"/>
      <c r="B963" s="14"/>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row>
    <row r="964" spans="1:26">
      <c r="A964" s="14"/>
      <c r="B964" s="14"/>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row>
    <row r="965" spans="1:26">
      <c r="A965" s="14"/>
      <c r="B965" s="14"/>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row>
    <row r="966" spans="1:26">
      <c r="A966" s="14"/>
      <c r="B966" s="14"/>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row>
    <row r="967" spans="1:26">
      <c r="A967" s="14"/>
      <c r="B967" s="14"/>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row>
    <row r="968" spans="1:26">
      <c r="A968" s="14"/>
      <c r="B968" s="14"/>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row>
    <row r="969" spans="1:26">
      <c r="A969" s="14"/>
      <c r="B969" s="14"/>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row>
    <row r="970" spans="1:26">
      <c r="A970" s="14"/>
      <c r="B970" s="14"/>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row>
    <row r="971" spans="1:26">
      <c r="A971" s="14"/>
      <c r="B971" s="14"/>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row>
    <row r="972" spans="1:26">
      <c r="A972" s="14"/>
      <c r="B972" s="14"/>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row>
    <row r="973" spans="1:26">
      <c r="A973" s="14"/>
      <c r="B973" s="14"/>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row>
    <row r="974" spans="1:26">
      <c r="A974" s="14"/>
      <c r="B974" s="14"/>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row>
    <row r="975" spans="1:26">
      <c r="A975" s="14"/>
      <c r="B975" s="14"/>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row>
    <row r="976" spans="1:26">
      <c r="A976" s="14"/>
      <c r="B976" s="14"/>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row>
    <row r="977" spans="1:26">
      <c r="A977" s="14"/>
      <c r="B977" s="14"/>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row>
    <row r="978" spans="1:26">
      <c r="A978" s="14"/>
      <c r="B978" s="14"/>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row>
    <row r="979" spans="1:26">
      <c r="A979" s="14"/>
      <c r="B979" s="14"/>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row>
    <row r="980" spans="1:26">
      <c r="A980" s="14"/>
      <c r="B980" s="14"/>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row>
    <row r="981" spans="1:26">
      <c r="A981" s="14"/>
      <c r="B981" s="14"/>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row>
    <row r="982" spans="1:26">
      <c r="A982" s="14"/>
      <c r="B982" s="14"/>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row>
    <row r="983" spans="1:26">
      <c r="A983" s="14"/>
      <c r="B983" s="14"/>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row>
    <row r="984" spans="1:26">
      <c r="A984" s="14"/>
      <c r="B984" s="14"/>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row>
    <row r="985" spans="1:26">
      <c r="A985" s="14"/>
      <c r="B985" s="14"/>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row>
    <row r="986" spans="1:26">
      <c r="A986" s="14"/>
      <c r="B986" s="14"/>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row>
    <row r="987" spans="1:26">
      <c r="A987" s="14"/>
      <c r="B987" s="14"/>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row>
    <row r="988" spans="1:26">
      <c r="A988" s="14"/>
      <c r="B988" s="14"/>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row>
    <row r="989" spans="1:26">
      <c r="A989" s="14"/>
      <c r="B989" s="14"/>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row>
    <row r="990" spans="1:26">
      <c r="A990" s="14"/>
      <c r="B990" s="14"/>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row>
    <row r="991" spans="1:26">
      <c r="A991" s="14"/>
      <c r="B991" s="14"/>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row>
    <row r="992" spans="1:26">
      <c r="A992" s="14"/>
      <c r="B992" s="14"/>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row>
    <row r="993" spans="1:26">
      <c r="A993" s="14"/>
      <c r="B993" s="14"/>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row>
    <row r="994" spans="1:26">
      <c r="A994" s="14"/>
      <c r="B994" s="14"/>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row>
    <row r="995" spans="1:26">
      <c r="A995" s="14"/>
      <c r="B995" s="14"/>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row>
    <row r="996" spans="1:26">
      <c r="A996" s="14"/>
      <c r="B996" s="14"/>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row>
    <row r="997" spans="1:26">
      <c r="A997" s="14"/>
      <c r="B997" s="14"/>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row>
  </sheetData>
  <hyperlinks>
    <hyperlink ref="C13" r:id="rId1" display="http://diyinvestor.de/"/>
  </hyperlinks>
  <pageMargins left="0.7" right="0.7" top="0.75" bottom="0.75" header="0.3" footer="0.3"/>
  <pageSetup orientation="portrait"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B1:F37"/>
  <sheetViews>
    <sheetView showGridLines="0" tabSelected="1" workbookViewId="0">
      <selection activeCell="E21" sqref="E21"/>
    </sheetView>
  </sheetViews>
  <sheetFormatPr defaultColWidth="9.140625" defaultRowHeight="12.75"/>
  <cols>
    <col min="1" max="1" width="3" style="36" customWidth="1"/>
    <col min="2" max="2" width="45.7109375" style="36" customWidth="1"/>
    <col min="3" max="3" width="49.7109375" style="36" customWidth="1"/>
    <col min="4" max="4" width="9.28515625" style="36" customWidth="1"/>
    <col min="5" max="9" width="9.140625" style="36"/>
    <col min="10" max="10" width="9.28515625" style="36" customWidth="1"/>
    <col min="11" max="11" width="1.7109375" style="36" customWidth="1"/>
    <col min="12" max="16384" width="9.140625" style="36"/>
  </cols>
  <sheetData>
    <row r="1" spans="2:5" ht="11.25" customHeight="1"/>
    <row r="2" spans="2:5" ht="25.5" customHeight="1">
      <c r="C2" s="8" t="s">
        <v>85</v>
      </c>
    </row>
    <row r="3" spans="2:5" s="7" customFormat="1" ht="7.5" customHeight="1" thickBot="1"/>
    <row r="4" spans="2:5" ht="8.25" customHeight="1"/>
    <row r="5" spans="2:5" ht="20.25">
      <c r="B5" s="38" t="s">
        <v>79</v>
      </c>
    </row>
    <row r="6" spans="2:5" ht="20.25">
      <c r="B6" s="38" t="s">
        <v>80</v>
      </c>
    </row>
    <row r="7" spans="2:5">
      <c r="B7" s="10">
        <f ca="1">TODAY()</f>
        <v>42551</v>
      </c>
    </row>
    <row r="9" spans="2:5" ht="18">
      <c r="B9" s="4" t="s">
        <v>85</v>
      </c>
    </row>
    <row r="10" spans="2:5" ht="15">
      <c r="B10" s="24" t="s">
        <v>81</v>
      </c>
    </row>
    <row r="11" spans="2:5" ht="18">
      <c r="B11" s="62" t="s">
        <v>83</v>
      </c>
      <c r="C11" s="63" t="s">
        <v>84</v>
      </c>
      <c r="E11" s="4" t="str">
        <f>"F Score: "&amp;E28</f>
        <v>F Score: 6</v>
      </c>
    </row>
    <row r="12" spans="2:5">
      <c r="B12" s="55" t="s">
        <v>88</v>
      </c>
      <c r="C12" s="56" t="s">
        <v>115</v>
      </c>
    </row>
    <row r="13" spans="2:5">
      <c r="B13" s="53" t="s">
        <v>87</v>
      </c>
      <c r="C13" s="54" t="s">
        <v>116</v>
      </c>
    </row>
    <row r="14" spans="2:5">
      <c r="B14" s="55" t="s">
        <v>89</v>
      </c>
      <c r="C14" s="56" t="s">
        <v>117</v>
      </c>
    </row>
    <row r="15" spans="2:5">
      <c r="B15" s="57" t="s">
        <v>119</v>
      </c>
      <c r="C15" s="52" t="s">
        <v>118</v>
      </c>
    </row>
    <row r="16" spans="2:5">
      <c r="B16" s="6"/>
      <c r="C16" s="6"/>
    </row>
    <row r="17" spans="2:6">
      <c r="B17" s="62" t="s">
        <v>90</v>
      </c>
      <c r="C17" s="63" t="s">
        <v>120</v>
      </c>
    </row>
    <row r="18" spans="2:6">
      <c r="B18" s="55" t="s">
        <v>110</v>
      </c>
      <c r="C18" s="56" t="s">
        <v>121</v>
      </c>
    </row>
    <row r="19" spans="2:6">
      <c r="B19" s="53" t="s">
        <v>111</v>
      </c>
      <c r="C19" s="54" t="s">
        <v>122</v>
      </c>
    </row>
    <row r="20" spans="2:6">
      <c r="B20" s="58" t="s">
        <v>112</v>
      </c>
      <c r="C20" s="51" t="s">
        <v>123</v>
      </c>
    </row>
    <row r="21" spans="2:6">
      <c r="B21" s="6"/>
      <c r="C21" s="6"/>
    </row>
    <row r="22" spans="2:6">
      <c r="B22" s="62" t="s">
        <v>91</v>
      </c>
      <c r="C22" s="63" t="s">
        <v>124</v>
      </c>
    </row>
    <row r="23" spans="2:6">
      <c r="B23" s="55" t="s">
        <v>113</v>
      </c>
      <c r="C23" s="56" t="s">
        <v>125</v>
      </c>
    </row>
    <row r="24" spans="2:6">
      <c r="B24" s="57" t="s">
        <v>114</v>
      </c>
      <c r="C24" s="52" t="s">
        <v>126</v>
      </c>
    </row>
    <row r="26" spans="2:6" ht="15">
      <c r="B26" s="24" t="s">
        <v>86</v>
      </c>
    </row>
    <row r="27" spans="2:6" ht="25.5">
      <c r="B27" s="26" t="s">
        <v>9</v>
      </c>
      <c r="C27" s="26" t="s">
        <v>11</v>
      </c>
      <c r="D27" s="26" t="s">
        <v>60</v>
      </c>
      <c r="E27" s="41" t="s">
        <v>129</v>
      </c>
    </row>
    <row r="28" spans="2:6" s="50" customFormat="1" ht="15.75">
      <c r="B28" s="64" t="s">
        <v>127</v>
      </c>
      <c r="C28" s="64" t="s">
        <v>128</v>
      </c>
      <c r="D28" s="64" t="s">
        <v>7</v>
      </c>
      <c r="E28" s="65">
        <f t="shared" ref="E28" si="0">SUM(E29:E37)</f>
        <v>6</v>
      </c>
      <c r="F28" s="66"/>
    </row>
    <row r="29" spans="2:6" ht="14.25">
      <c r="B29" s="28" t="s">
        <v>92</v>
      </c>
      <c r="C29" s="28" t="s">
        <v>101</v>
      </c>
      <c r="D29" s="28" t="s">
        <v>7</v>
      </c>
      <c r="E29" s="59">
        <f>IF('Abschluss konsolidiert'!F15&gt;0,1,0)</f>
        <v>1</v>
      </c>
      <c r="F29" s="35"/>
    </row>
    <row r="30" spans="2:6">
      <c r="B30" s="28" t="s">
        <v>93</v>
      </c>
      <c r="C30" s="28" t="s">
        <v>102</v>
      </c>
      <c r="D30" s="28" t="s">
        <v>7</v>
      </c>
      <c r="E30" s="59">
        <f>IF('Abschluss konsolidiert'!F42&gt;0,1,0)</f>
        <v>1</v>
      </c>
    </row>
    <row r="31" spans="2:6">
      <c r="B31" s="39" t="s">
        <v>94</v>
      </c>
      <c r="C31" s="39" t="s">
        <v>103</v>
      </c>
      <c r="D31" s="39"/>
      <c r="E31" s="60">
        <f>IF(Kennzahlen!G31&gt;Kennzahlen!F31,1,0)</f>
        <v>0</v>
      </c>
    </row>
    <row r="32" spans="2:6">
      <c r="B32" s="39" t="s">
        <v>95</v>
      </c>
      <c r="C32" s="39" t="s">
        <v>104</v>
      </c>
      <c r="D32" s="28" t="s">
        <v>7</v>
      </c>
      <c r="E32" s="60">
        <f>IF('Abschluss konsolidiert'!F42&gt;'Abschluss konsolidiert'!F15,1,0)</f>
        <v>1</v>
      </c>
    </row>
    <row r="33" spans="2:6">
      <c r="B33" s="28" t="s">
        <v>96</v>
      </c>
      <c r="C33" s="28" t="s">
        <v>105</v>
      </c>
      <c r="D33" s="28" t="s">
        <v>7</v>
      </c>
      <c r="E33" s="59">
        <f>IF(Kennzahlen!G21&lt;Kennzahlen!F21,1,0)</f>
        <v>1</v>
      </c>
    </row>
    <row r="34" spans="2:6">
      <c r="B34" s="28" t="s">
        <v>97</v>
      </c>
      <c r="C34" s="28" t="s">
        <v>106</v>
      </c>
      <c r="D34" s="28" t="s">
        <v>7</v>
      </c>
      <c r="E34" s="61">
        <f>IF(Kennzahlen!G16&gt;Kennzahlen!F16,1,0)</f>
        <v>1</v>
      </c>
      <c r="F34" s="61">
        <f>IF(Kennzahlen!H16&gt;Kennzahlen!G16,1,0)</f>
        <v>0</v>
      </c>
    </row>
    <row r="35" spans="2:6">
      <c r="B35" s="39" t="s">
        <v>98</v>
      </c>
      <c r="C35" s="39" t="s">
        <v>107</v>
      </c>
      <c r="D35" s="28" t="s">
        <v>7</v>
      </c>
      <c r="E35" s="60">
        <f>IF('Abschluss konsolidiert'!F20-'Abschluss konsolidiert'!E20&lt;=0,1,0)</f>
        <v>1</v>
      </c>
    </row>
    <row r="36" spans="2:6">
      <c r="B36" s="39" t="s">
        <v>99</v>
      </c>
      <c r="C36" s="39" t="s">
        <v>108</v>
      </c>
      <c r="D36" s="28" t="s">
        <v>7</v>
      </c>
      <c r="E36" s="60">
        <f>IF(Kennzahlen!G27-Kennzahlen!F27&gt;0,1,0)</f>
        <v>0</v>
      </c>
    </row>
    <row r="37" spans="2:6">
      <c r="B37" s="39" t="s">
        <v>100</v>
      </c>
      <c r="C37" s="39" t="s">
        <v>109</v>
      </c>
      <c r="D37" s="28" t="s">
        <v>7</v>
      </c>
      <c r="E37" s="60">
        <f>IF(Kennzahlen!G11-Kennzahlen!F11&gt;0,1,0)</f>
        <v>0</v>
      </c>
    </row>
  </sheetData>
  <conditionalFormatting sqref="E28">
    <cfRule type="cellIs" dxfId="108" priority="13" operator="between">
      <formula>4</formula>
      <formula>7</formula>
    </cfRule>
    <cfRule type="cellIs" dxfId="107" priority="14" operator="lessThan">
      <formula>4</formula>
    </cfRule>
    <cfRule type="cellIs" dxfId="106" priority="15" operator="greaterThan">
      <formula>7</formula>
    </cfRule>
  </conditionalFormatting>
  <pageMargins left="0.7" right="0.7" top="0.75" bottom="0.75" header="0.3" footer="0.3"/>
  <pageSetup orientation="portrait" horizontalDpi="0" verticalDpi="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O42"/>
  <sheetViews>
    <sheetView showGridLines="0" topLeftCell="A22" workbookViewId="0">
      <selection activeCell="E41" sqref="E41:F41"/>
    </sheetView>
  </sheetViews>
  <sheetFormatPr defaultColWidth="9.140625" defaultRowHeight="12.75"/>
  <cols>
    <col min="1" max="1" width="3" customWidth="1"/>
    <col min="2" max="2" width="47.85546875" customWidth="1"/>
    <col min="3" max="3" width="48.28515625" customWidth="1"/>
    <col min="4" max="4" width="13.5703125" customWidth="1"/>
    <col min="5" max="6" width="10.7109375" customWidth="1"/>
    <col min="7" max="8" width="9.140625" customWidth="1"/>
    <col min="9" max="14" width="11.140625" customWidth="1"/>
    <col min="15" max="15" width="11.28515625" customWidth="1"/>
  </cols>
  <sheetData>
    <row r="1" spans="1:15" ht="11.25" customHeight="1"/>
    <row r="2" spans="1:15" ht="25.5" customHeight="1">
      <c r="C2" s="8" t="s">
        <v>31</v>
      </c>
    </row>
    <row r="3" spans="1:15" s="7" customFormat="1" ht="7.5" customHeight="1" thickBot="1"/>
    <row r="4" spans="1:15" ht="8.25" customHeight="1"/>
    <row r="5" spans="1:15" ht="20.25">
      <c r="B5" s="38" t="str">
        <f>'Piotroski F Score'!B5</f>
        <v>Apple Inc.</v>
      </c>
      <c r="C5" s="6" t="s">
        <v>82</v>
      </c>
      <c r="D5" s="42">
        <v>42277</v>
      </c>
      <c r="J5" s="6"/>
    </row>
    <row r="6" spans="1:15" ht="20.25">
      <c r="B6" s="38" t="str">
        <f>'Piotroski F Score'!B6</f>
        <v>AAPL</v>
      </c>
      <c r="C6" s="6" t="s">
        <v>65</v>
      </c>
      <c r="D6" s="37" t="s">
        <v>0</v>
      </c>
    </row>
    <row r="7" spans="1:15">
      <c r="B7" s="10">
        <f ca="1">'Piotroski F Score'!B7</f>
        <v>42551</v>
      </c>
      <c r="C7" s="6" t="s">
        <v>66</v>
      </c>
      <c r="D7" s="37" t="s">
        <v>67</v>
      </c>
    </row>
    <row r="8" spans="1:15">
      <c r="C8" s="6" t="s">
        <v>74</v>
      </c>
      <c r="D8" s="34" t="str">
        <f>D6&amp;" "&amp;D7</f>
        <v>USD million</v>
      </c>
    </row>
    <row r="9" spans="1:15" s="33" customFormat="1">
      <c r="C9" s="6"/>
    </row>
    <row r="10" spans="1:15" ht="18">
      <c r="B10" s="13" t="s">
        <v>4</v>
      </c>
    </row>
    <row r="11" spans="1:15" ht="15">
      <c r="B11" s="24" t="s">
        <v>61</v>
      </c>
      <c r="I11" s="48"/>
      <c r="J11" s="48"/>
      <c r="K11" s="48"/>
      <c r="L11" s="48"/>
      <c r="M11" s="48"/>
      <c r="N11" s="48"/>
      <c r="O11" s="49"/>
    </row>
    <row r="12" spans="1:15">
      <c r="B12" s="19" t="s">
        <v>9</v>
      </c>
      <c r="C12" s="19" t="s">
        <v>11</v>
      </c>
      <c r="D12" s="19" t="s">
        <v>10</v>
      </c>
      <c r="E12" s="23" t="s">
        <v>131</v>
      </c>
      <c r="F12" s="40" t="s">
        <v>130</v>
      </c>
    </row>
    <row r="13" spans="1:15">
      <c r="A13" s="6"/>
      <c r="B13" s="39" t="s">
        <v>1</v>
      </c>
      <c r="C13" s="39" t="s">
        <v>20</v>
      </c>
      <c r="D13" s="28" t="str">
        <f t="shared" ref="D13:D15" si="0">$D$8</f>
        <v>USD million</v>
      </c>
      <c r="E13" s="12">
        <v>233715</v>
      </c>
      <c r="F13" s="12">
        <v>227535</v>
      </c>
    </row>
    <row r="14" spans="1:15">
      <c r="A14" s="6"/>
      <c r="B14" s="39" t="s">
        <v>48</v>
      </c>
      <c r="C14" s="39" t="s">
        <v>49</v>
      </c>
      <c r="D14" s="28" t="str">
        <f t="shared" si="0"/>
        <v>USD million</v>
      </c>
      <c r="E14" s="12">
        <v>93626</v>
      </c>
      <c r="F14" s="12">
        <v>90573</v>
      </c>
    </row>
    <row r="15" spans="1:15" s="33" customFormat="1">
      <c r="B15" s="28" t="s">
        <v>21</v>
      </c>
      <c r="C15" s="39" t="s">
        <v>68</v>
      </c>
      <c r="D15" s="39" t="str">
        <f t="shared" si="0"/>
        <v>USD million</v>
      </c>
      <c r="E15" s="12">
        <v>53394</v>
      </c>
      <c r="F15" s="12">
        <v>50678</v>
      </c>
    </row>
    <row r="17" spans="1:14" ht="15">
      <c r="A17" s="6"/>
      <c r="B17" s="24" t="s">
        <v>70</v>
      </c>
      <c r="C17" s="33"/>
      <c r="D17" s="33"/>
      <c r="E17" s="33"/>
      <c r="F17" s="33"/>
      <c r="G17" s="33"/>
      <c r="H17" s="33"/>
      <c r="I17" s="33"/>
      <c r="J17" s="33"/>
      <c r="K17" s="33"/>
      <c r="L17" s="33"/>
      <c r="M17" s="33"/>
      <c r="N17" s="33"/>
    </row>
    <row r="18" spans="1:14">
      <c r="A18" s="33"/>
      <c r="B18" s="26" t="s">
        <v>9</v>
      </c>
      <c r="C18" s="26" t="s">
        <v>11</v>
      </c>
      <c r="D18" s="26" t="s">
        <v>10</v>
      </c>
      <c r="E18" s="23" t="s">
        <v>131</v>
      </c>
      <c r="F18" s="40" t="s">
        <v>130</v>
      </c>
    </row>
    <row r="19" spans="1:14">
      <c r="A19" s="6"/>
      <c r="B19" s="43" t="s">
        <v>69</v>
      </c>
      <c r="C19" s="43" t="s">
        <v>72</v>
      </c>
      <c r="D19" s="43" t="s">
        <v>50</v>
      </c>
      <c r="E19" s="12">
        <v>5753.4210000000003</v>
      </c>
      <c r="F19" s="12">
        <v>5514.3810000000003</v>
      </c>
    </row>
    <row r="20" spans="1:14" s="33" customFormat="1">
      <c r="A20" s="6"/>
      <c r="B20" s="43" t="s">
        <v>71</v>
      </c>
      <c r="C20" s="43" t="s">
        <v>73</v>
      </c>
      <c r="D20" s="43" t="s">
        <v>50</v>
      </c>
      <c r="E20" s="12">
        <v>5793.0690000000004</v>
      </c>
      <c r="F20" s="12">
        <v>5540.8860000000004</v>
      </c>
    </row>
    <row r="21" spans="1:14" s="33" customFormat="1">
      <c r="B21"/>
      <c r="C21"/>
      <c r="D21"/>
      <c r="E21"/>
      <c r="F21"/>
      <c r="G21"/>
      <c r="H21"/>
      <c r="I21"/>
      <c r="J21"/>
      <c r="K21"/>
      <c r="L21"/>
      <c r="M21"/>
      <c r="N21"/>
    </row>
    <row r="22" spans="1:14">
      <c r="A22" s="6"/>
      <c r="B22" s="33"/>
      <c r="C22" s="33"/>
      <c r="D22" s="33"/>
      <c r="E22" s="33"/>
      <c r="F22" s="33"/>
      <c r="G22" s="33"/>
      <c r="H22" s="33"/>
      <c r="I22" s="33"/>
      <c r="J22" s="33"/>
      <c r="K22" s="33"/>
      <c r="L22" s="33"/>
      <c r="M22" s="33"/>
      <c r="N22" s="33"/>
    </row>
    <row r="23" spans="1:14" ht="18">
      <c r="A23" s="6"/>
      <c r="B23" s="13" t="s">
        <v>5</v>
      </c>
    </row>
    <row r="24" spans="1:14" ht="15">
      <c r="A24" s="6"/>
      <c r="B24" s="24" t="s">
        <v>53</v>
      </c>
    </row>
    <row r="25" spans="1:14">
      <c r="A25" s="6"/>
      <c r="B25" s="19" t="s">
        <v>9</v>
      </c>
      <c r="C25" s="19" t="s">
        <v>11</v>
      </c>
      <c r="D25" s="19" t="s">
        <v>10</v>
      </c>
      <c r="E25" s="23" t="s">
        <v>131</v>
      </c>
      <c r="F25" s="40" t="s">
        <v>130</v>
      </c>
    </row>
    <row r="26" spans="1:14" s="33" customFormat="1">
      <c r="A26" s="6"/>
      <c r="B26" s="25" t="s">
        <v>51</v>
      </c>
      <c r="C26" s="25" t="s">
        <v>29</v>
      </c>
      <c r="D26" s="28" t="str">
        <f t="shared" ref="D26:D28" si="1">$D$8</f>
        <v>USD million</v>
      </c>
      <c r="E26" s="12">
        <v>89378</v>
      </c>
      <c r="F26" s="12">
        <v>87592</v>
      </c>
    </row>
    <row r="27" spans="1:14">
      <c r="B27" s="25" t="s">
        <v>52</v>
      </c>
      <c r="C27" s="25" t="s">
        <v>28</v>
      </c>
      <c r="D27" s="28" t="str">
        <f t="shared" si="1"/>
        <v>USD million</v>
      </c>
      <c r="E27" s="12">
        <v>201101</v>
      </c>
      <c r="F27" s="12">
        <v>217685</v>
      </c>
    </row>
    <row r="28" spans="1:14">
      <c r="B28" s="28" t="s">
        <v>24</v>
      </c>
      <c r="C28" s="28" t="s">
        <v>27</v>
      </c>
      <c r="D28" s="28" t="str">
        <f t="shared" si="1"/>
        <v>USD million</v>
      </c>
      <c r="E28" s="12">
        <v>290479</v>
      </c>
      <c r="F28" s="12">
        <v>305277</v>
      </c>
    </row>
    <row r="29" spans="1:14">
      <c r="B29" s="21"/>
      <c r="C29" s="21"/>
      <c r="D29" s="21"/>
      <c r="E29" s="22"/>
      <c r="F29" s="22"/>
      <c r="G29" s="22"/>
      <c r="H29" s="22"/>
      <c r="I29" s="22"/>
    </row>
    <row r="30" spans="1:14" s="1" customFormat="1" ht="15">
      <c r="B30" s="24" t="s">
        <v>54</v>
      </c>
      <c r="C30"/>
      <c r="D30"/>
      <c r="E30"/>
      <c r="F30"/>
      <c r="G30"/>
      <c r="H30"/>
      <c r="I30"/>
      <c r="J30"/>
      <c r="K30"/>
      <c r="L30"/>
      <c r="M30"/>
      <c r="N30"/>
    </row>
    <row r="31" spans="1:14" s="36" customFormat="1">
      <c r="A31" s="6"/>
      <c r="B31" s="19" t="s">
        <v>9</v>
      </c>
      <c r="C31" s="19" t="s">
        <v>11</v>
      </c>
      <c r="D31" s="19" t="s">
        <v>10</v>
      </c>
      <c r="E31" s="23" t="s">
        <v>131</v>
      </c>
      <c r="F31" s="40" t="s">
        <v>130</v>
      </c>
    </row>
    <row r="32" spans="1:14">
      <c r="B32" s="28" t="s">
        <v>22</v>
      </c>
      <c r="C32" s="28" t="s">
        <v>25</v>
      </c>
      <c r="D32" s="28" t="str">
        <f t="shared" ref="D32:D34" si="2">$D$8</f>
        <v>USD million</v>
      </c>
      <c r="E32" s="12">
        <v>171124</v>
      </c>
      <c r="F32" s="12">
        <v>174820</v>
      </c>
    </row>
    <row r="33" spans="1:15">
      <c r="B33" s="45" t="s">
        <v>56</v>
      </c>
      <c r="C33" s="45" t="s">
        <v>58</v>
      </c>
      <c r="D33" s="46" t="str">
        <f t="shared" si="2"/>
        <v>USD million</v>
      </c>
      <c r="E33" s="12">
        <v>80610</v>
      </c>
      <c r="F33" s="12">
        <v>68265</v>
      </c>
    </row>
    <row r="34" spans="1:15">
      <c r="B34" s="45" t="s">
        <v>55</v>
      </c>
      <c r="C34" s="45" t="s">
        <v>57</v>
      </c>
      <c r="D34" s="46" t="str">
        <f t="shared" si="2"/>
        <v>USD million</v>
      </c>
      <c r="E34" s="12">
        <v>90514</v>
      </c>
      <c r="F34" s="12">
        <v>106555</v>
      </c>
    </row>
    <row r="35" spans="1:15">
      <c r="A35" s="6"/>
      <c r="B35" s="47" t="s">
        <v>75</v>
      </c>
      <c r="C35" s="28" t="s">
        <v>76</v>
      </c>
      <c r="D35" s="28" t="str">
        <f t="shared" ref="D35:D37" si="3">$D$8</f>
        <v>USD million</v>
      </c>
      <c r="E35" s="12">
        <v>0</v>
      </c>
      <c r="F35" s="12">
        <v>0</v>
      </c>
    </row>
    <row r="36" spans="1:15">
      <c r="B36" s="28" t="s">
        <v>23</v>
      </c>
      <c r="C36" s="28" t="s">
        <v>26</v>
      </c>
      <c r="D36" s="28" t="str">
        <f t="shared" si="3"/>
        <v>USD million</v>
      </c>
      <c r="E36" s="12">
        <v>119355</v>
      </c>
      <c r="F36" s="12">
        <v>130457</v>
      </c>
    </row>
    <row r="37" spans="1:15">
      <c r="B37" s="28" t="s">
        <v>24</v>
      </c>
      <c r="C37" s="28" t="s">
        <v>27</v>
      </c>
      <c r="D37" s="28" t="str">
        <f t="shared" si="3"/>
        <v>USD million</v>
      </c>
      <c r="E37" s="12">
        <v>290479</v>
      </c>
      <c r="F37" s="12">
        <v>305277</v>
      </c>
    </row>
    <row r="38" spans="1:15">
      <c r="A38" s="6"/>
    </row>
    <row r="39" spans="1:15" s="36" customFormat="1">
      <c r="O39" s="3"/>
    </row>
    <row r="40" spans="1:15" ht="18">
      <c r="B40" s="13" t="s">
        <v>6</v>
      </c>
    </row>
    <row r="41" spans="1:15" s="3" customFormat="1">
      <c r="B41" s="26" t="s">
        <v>9</v>
      </c>
      <c r="C41" s="26" t="s">
        <v>11</v>
      </c>
      <c r="D41" s="26" t="s">
        <v>10</v>
      </c>
      <c r="E41" s="23" t="s">
        <v>131</v>
      </c>
      <c r="F41" s="40" t="s">
        <v>130</v>
      </c>
    </row>
    <row r="42" spans="1:15" s="3" customFormat="1">
      <c r="B42" s="44" t="s">
        <v>59</v>
      </c>
      <c r="C42" s="44" t="s">
        <v>62</v>
      </c>
      <c r="D42" s="28" t="str">
        <f t="shared" ref="D42" si="4">$D$8</f>
        <v>USD million</v>
      </c>
      <c r="E42" s="12">
        <v>81266</v>
      </c>
      <c r="F42" s="12">
        <v>75007</v>
      </c>
    </row>
  </sheetData>
  <pageMargins left="0.7" right="0.7" top="0.75" bottom="0.75" header="0.3" footer="0.3"/>
  <pageSetup orientation="portrait" verticalDpi="0" r:id="rId1"/>
  <drawing r:id="rId2"/>
  <legacyDrawing r:id="rId3"/>
  <tableParts count="5">
    <tablePart r:id="rId4"/>
    <tablePart r:id="rId5"/>
    <tablePart r:id="rId6"/>
    <tablePart r:id="rId7"/>
    <tablePart r:id="rId8"/>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B1:P31"/>
  <sheetViews>
    <sheetView showGridLines="0" workbookViewId="0">
      <selection activeCell="F21" sqref="F21"/>
    </sheetView>
  </sheetViews>
  <sheetFormatPr defaultColWidth="9.140625" defaultRowHeight="12.75"/>
  <cols>
    <col min="1" max="1" width="3" customWidth="1"/>
    <col min="2" max="2" width="32.85546875" customWidth="1"/>
    <col min="3" max="3" width="37.5703125" customWidth="1"/>
    <col min="4" max="4" width="23.42578125" hidden="1" customWidth="1"/>
    <col min="5" max="5" width="8.140625" style="2" customWidth="1"/>
    <col min="6" max="6" width="8.7109375" customWidth="1"/>
    <col min="7" max="11" width="9.140625" customWidth="1"/>
    <col min="17" max="17" width="9.140625" customWidth="1"/>
    <col min="18" max="18" width="1.42578125" customWidth="1"/>
  </cols>
  <sheetData>
    <row r="1" spans="2:8" ht="11.25" customHeight="1"/>
    <row r="2" spans="2:8" ht="25.5" customHeight="1">
      <c r="C2" s="8" t="s">
        <v>30</v>
      </c>
    </row>
    <row r="3" spans="2:8" s="7" customFormat="1" ht="7.5" customHeight="1" thickBot="1">
      <c r="E3" s="30"/>
    </row>
    <row r="4" spans="2:8" ht="8.25" customHeight="1"/>
    <row r="5" spans="2:8" ht="20.25">
      <c r="B5" s="38" t="str">
        <f>'Piotroski F Score'!B5</f>
        <v>Apple Inc.</v>
      </c>
    </row>
    <row r="6" spans="2:8" ht="20.25">
      <c r="B6" s="38" t="str">
        <f>'Piotroski F Score'!B6</f>
        <v>AAPL</v>
      </c>
    </row>
    <row r="7" spans="2:8">
      <c r="B7" s="10">
        <f ca="1">'Piotroski F Score'!B7</f>
        <v>42551</v>
      </c>
    </row>
    <row r="9" spans="2:8" ht="18">
      <c r="B9" s="4" t="s">
        <v>32</v>
      </c>
    </row>
    <row r="10" spans="2:8" ht="25.5">
      <c r="B10" s="26" t="s">
        <v>9</v>
      </c>
      <c r="C10" s="26" t="s">
        <v>11</v>
      </c>
      <c r="D10" s="26" t="s">
        <v>36</v>
      </c>
      <c r="E10" s="26" t="s">
        <v>60</v>
      </c>
      <c r="F10" s="27" t="s">
        <v>131</v>
      </c>
      <c r="G10" s="20" t="s">
        <v>130</v>
      </c>
      <c r="H10" s="6"/>
    </row>
    <row r="11" spans="2:8">
      <c r="B11" s="28" t="s">
        <v>42</v>
      </c>
      <c r="C11" s="28" t="s">
        <v>2</v>
      </c>
      <c r="D11" s="29" t="s">
        <v>37</v>
      </c>
      <c r="E11" s="25" t="s">
        <v>7</v>
      </c>
      <c r="F11" s="32">
        <f>'Abschluss konsolidiert'!E13/'Abschluss konsolidiert'!E28</f>
        <v>0.80458484090071913</v>
      </c>
      <c r="G11" s="32">
        <f>'Abschluss konsolidiert'!F13/'Abschluss konsolidiert'!F28</f>
        <v>0.74533947857191996</v>
      </c>
    </row>
    <row r="13" spans="2:8" s="33" customFormat="1">
      <c r="E13" s="2"/>
    </row>
    <row r="14" spans="2:8" ht="18">
      <c r="B14" s="4" t="s">
        <v>33</v>
      </c>
    </row>
    <row r="15" spans="2:8" ht="25.5">
      <c r="B15" s="19" t="s">
        <v>9</v>
      </c>
      <c r="C15" s="19" t="s">
        <v>11</v>
      </c>
      <c r="D15" s="19" t="s">
        <v>36</v>
      </c>
      <c r="E15" s="19" t="s">
        <v>60</v>
      </c>
      <c r="F15" s="27" t="s">
        <v>131</v>
      </c>
      <c r="G15" s="20" t="s">
        <v>130</v>
      </c>
    </row>
    <row r="16" spans="2:8">
      <c r="B16" s="28" t="s">
        <v>43</v>
      </c>
      <c r="C16" s="28" t="s">
        <v>44</v>
      </c>
      <c r="D16" s="9" t="s">
        <v>38</v>
      </c>
      <c r="E16" s="25" t="s">
        <v>7</v>
      </c>
      <c r="F16" s="32">
        <f>'Abschluss konsolidiert'!E26/'Abschluss konsolidiert'!E33</f>
        <v>1.1087706239920605</v>
      </c>
      <c r="G16" s="32">
        <f>'Abschluss konsolidiert'!F26/'Abschluss konsolidiert'!F33</f>
        <v>1.2831172636050685</v>
      </c>
    </row>
    <row r="18" spans="2:16" s="33" customFormat="1">
      <c r="E18" s="2"/>
    </row>
    <row r="19" spans="2:16" ht="18">
      <c r="B19" s="4" t="s">
        <v>34</v>
      </c>
    </row>
    <row r="20" spans="2:16" ht="25.5">
      <c r="B20" s="26" t="s">
        <v>9</v>
      </c>
      <c r="C20" s="26" t="s">
        <v>11</v>
      </c>
      <c r="D20" s="26" t="s">
        <v>36</v>
      </c>
      <c r="E20" s="26" t="s">
        <v>60</v>
      </c>
      <c r="F20" s="27" t="s">
        <v>131</v>
      </c>
      <c r="G20" s="20" t="s">
        <v>130</v>
      </c>
    </row>
    <row r="21" spans="2:16">
      <c r="B21" s="28" t="s">
        <v>45</v>
      </c>
      <c r="C21" s="28" t="s">
        <v>63</v>
      </c>
      <c r="D21" s="9" t="s">
        <v>39</v>
      </c>
      <c r="E21" s="25" t="s">
        <v>8</v>
      </c>
      <c r="F21" s="31">
        <f>'Abschluss konsolidiert'!E32/('Abschluss konsolidiert'!E32+'Abschluss konsolidiert'!E36)</f>
        <v>0.58910971188967187</v>
      </c>
      <c r="G21" s="31">
        <f>'Abschluss konsolidiert'!F32/('Abschluss konsolidiert'!F32+'Abschluss konsolidiert'!F36)</f>
        <v>0.57266023971671631</v>
      </c>
    </row>
    <row r="22" spans="2:16" s="33" customFormat="1">
      <c r="B22"/>
      <c r="C22"/>
      <c r="D22"/>
      <c r="E22" s="2"/>
      <c r="F22"/>
      <c r="G22"/>
      <c r="H22"/>
      <c r="I22"/>
      <c r="J22"/>
      <c r="K22"/>
      <c r="L22"/>
      <c r="M22"/>
      <c r="N22"/>
      <c r="O22"/>
      <c r="P22"/>
    </row>
    <row r="23" spans="2:16">
      <c r="B23" s="33"/>
      <c r="C23" s="33"/>
      <c r="D23" s="33"/>
      <c r="F23" s="33"/>
      <c r="G23" s="33"/>
      <c r="H23" s="33"/>
      <c r="I23" s="33"/>
      <c r="J23" s="33"/>
      <c r="K23" s="33"/>
      <c r="L23" s="33"/>
      <c r="M23" s="33"/>
      <c r="N23" s="33"/>
      <c r="O23" s="33"/>
      <c r="P23" s="33"/>
    </row>
    <row r="24" spans="2:16" s="33" customFormat="1" ht="18">
      <c r="B24" s="4" t="s">
        <v>35</v>
      </c>
      <c r="C24"/>
      <c r="D24"/>
      <c r="E24" s="2"/>
      <c r="F24"/>
      <c r="G24"/>
      <c r="H24"/>
      <c r="I24"/>
      <c r="J24"/>
      <c r="K24"/>
      <c r="L24"/>
      <c r="M24"/>
      <c r="N24"/>
      <c r="O24"/>
      <c r="P24"/>
    </row>
    <row r="25" spans="2:16" ht="15">
      <c r="B25" s="24" t="s">
        <v>77</v>
      </c>
      <c r="C25" s="33"/>
      <c r="D25" s="33"/>
      <c r="F25" s="33"/>
      <c r="G25" s="33"/>
      <c r="H25" s="33"/>
      <c r="I25" s="33"/>
      <c r="J25" s="33"/>
      <c r="K25" s="33"/>
      <c r="L25" s="33"/>
      <c r="M25" s="33"/>
      <c r="N25" s="33"/>
      <c r="O25" s="33"/>
      <c r="P25" s="33"/>
    </row>
    <row r="26" spans="2:16" ht="25.5">
      <c r="B26" s="26" t="s">
        <v>9</v>
      </c>
      <c r="C26" s="26" t="s">
        <v>11</v>
      </c>
      <c r="D26" s="26" t="s">
        <v>36</v>
      </c>
      <c r="E26" s="26" t="s">
        <v>60</v>
      </c>
      <c r="F26" s="27" t="s">
        <v>131</v>
      </c>
      <c r="G26" s="20" t="s">
        <v>130</v>
      </c>
    </row>
    <row r="27" spans="2:16" s="33" customFormat="1">
      <c r="B27" s="28" t="s">
        <v>47</v>
      </c>
      <c r="C27" s="28" t="s">
        <v>46</v>
      </c>
      <c r="D27" s="9" t="s">
        <v>40</v>
      </c>
      <c r="E27" s="25" t="s">
        <v>8</v>
      </c>
      <c r="F27" s="11">
        <f>'Abschluss konsolidiert'!E$14/'Abschluss konsolidiert'!E$13</f>
        <v>0.40059902017414373</v>
      </c>
      <c r="G27" s="11">
        <f>'Abschluss konsolidiert'!F$14/'Abschluss konsolidiert'!F$13</f>
        <v>0.39806183664051686</v>
      </c>
    </row>
    <row r="28" spans="2:16" s="33" customFormat="1">
      <c r="B28"/>
      <c r="C28"/>
      <c r="D28"/>
      <c r="E28" s="2"/>
      <c r="F28"/>
      <c r="G28"/>
      <c r="H28"/>
      <c r="I28"/>
      <c r="J28"/>
      <c r="K28"/>
      <c r="L28"/>
      <c r="M28"/>
      <c r="N28"/>
      <c r="O28"/>
      <c r="P28"/>
    </row>
    <row r="29" spans="2:16" s="33" customFormat="1" ht="15">
      <c r="B29" s="24" t="s">
        <v>78</v>
      </c>
      <c r="E29" s="2"/>
    </row>
    <row r="30" spans="2:16" s="33" customFormat="1" ht="25.5">
      <c r="B30" s="26" t="s">
        <v>9</v>
      </c>
      <c r="C30" s="26" t="s">
        <v>11</v>
      </c>
      <c r="D30" s="26" t="s">
        <v>36</v>
      </c>
      <c r="E30" s="26" t="s">
        <v>60</v>
      </c>
      <c r="F30" s="27" t="s">
        <v>131</v>
      </c>
      <c r="G30" s="20" t="s">
        <v>130</v>
      </c>
    </row>
    <row r="31" spans="2:16" s="33" customFormat="1">
      <c r="B31" s="28" t="s">
        <v>64</v>
      </c>
      <c r="C31" s="28" t="s">
        <v>3</v>
      </c>
      <c r="D31" s="9" t="s">
        <v>41</v>
      </c>
      <c r="E31" s="25" t="s">
        <v>8</v>
      </c>
      <c r="F31" s="11">
        <f>'Abschluss konsolidiert'!E$15/AVERAGE('Abschluss konsolidiert'!E$28:E$28)</f>
        <v>0.18381363196651049</v>
      </c>
      <c r="G31" s="11">
        <f>'Abschluss konsolidiert'!F$15/AVERAGE('Abschluss konsolidiert'!E$28:F$28)</f>
        <v>0.1701300532432741</v>
      </c>
    </row>
  </sheetData>
  <pageMargins left="0.7" right="0.7" top="0.75" bottom="0.75" header="0.3" footer="0.3"/>
  <pageSetup orientation="portrait" horizontalDpi="0" verticalDpi="0" r:id="rId1"/>
  <drawing r:id="rId2"/>
  <legacyDrawing r:id="rId3"/>
  <tableParts count="5">
    <tablePart r:id="rId4"/>
    <tablePart r:id="rId5"/>
    <tablePart r:id="rId6"/>
    <tablePart r:id="rId7"/>
    <tablePart r:id="rId8"/>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Titel und Disclaimer</vt:lpstr>
      <vt:lpstr>Piotroski F Score</vt:lpstr>
      <vt:lpstr>Abschluss konsolidiert</vt:lpstr>
      <vt:lpstr>Kennzahlen</vt:lpstr>
    </vt:vector>
  </TitlesOfParts>
  <Company>Corporate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Axel Kalthoff</dc:creator>
  <cp:lastModifiedBy>Axel</cp:lastModifiedBy>
  <cp:lastPrinted>2013-03-13T21:22:06Z</cp:lastPrinted>
  <dcterms:created xsi:type="dcterms:W3CDTF">2010-05-12T16:21:09Z</dcterms:created>
  <dcterms:modified xsi:type="dcterms:W3CDTF">2016-06-30T05:03:40Z</dcterms:modified>
</cp:coreProperties>
</file>